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96" tabRatio="870" activeTab="2"/>
  </bookViews>
  <sheets>
    <sheet name="прил 5" sheetId="1" r:id="rId1"/>
    <sheet name="прил 6" sheetId="2" r:id="rId2"/>
    <sheet name="прил 7" sheetId="3" r:id="rId3"/>
    <sheet name="Лист1" sheetId="4" r:id="rId4"/>
  </sheets>
  <definedNames>
    <definedName name="_xlnm._FilterDatabase" localSheetId="0" hidden="1">'прил 5'!$A$9:$F$29</definedName>
    <definedName name="_xlnm._FilterDatabase" localSheetId="2" hidden="1">'прил 7'!$A$10:$H$77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<sst xmlns="http://schemas.openxmlformats.org/spreadsheetml/2006/main" count="735" uniqueCount="215">
  <si>
    <t>Приложение 6</t>
  </si>
  <si>
    <t>Условно утвержденные</t>
  </si>
  <si>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</si>
  <si>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</si>
  <si>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</si>
  <si>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</si>
  <si>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</si>
  <si>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</si>
  <si>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</si>
  <si>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</si>
  <si>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</si>
  <si>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</si>
  <si>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</si>
  <si>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</si>
  <si>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</si>
  <si>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</si>
  <si>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</si>
  <si>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</si>
  <si>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</si>
  <si>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</si>
  <si>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</si>
  <si>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</si>
  <si>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</si>
  <si>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</si>
  <si>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</si>
  <si>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</si>
  <si>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</si>
  <si>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</si>
  <si>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</si>
  <si>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</si>
  <si>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</si>
  <si>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</si>
  <si>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</si>
  <si>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</si>
  <si>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</si>
  <si>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</si>
  <si>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</si>
  <si>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</si>
  <si>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</si>
  <si>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</si>
  <si>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</si>
  <si>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</si>
  <si>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</si>
  <si>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</si>
  <si>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</si>
  <si>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</si>
  <si>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</si>
  <si>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</si>
  <si>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</si>
  <si>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</si>
  <si>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</si>
  <si>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</si>
  <si>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</si>
  <si>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</si>
  <si>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</si>
  <si>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</si>
  <si>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</si>
  <si>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</si>
  <si>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</si>
  <si>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</si>
  <si>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</si>
  <si>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</si>
  <si>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</si>
  <si>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</si>
  <si>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</si>
  <si>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</si>
  <si>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</si>
  <si>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</si>
  <si>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</si>
  <si>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</si>
  <si>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</si>
  <si>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</si>
  <si>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</si>
  <si>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</si>
  <si>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</si>
  <si>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</si>
  <si>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</si>
  <si>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</si>
  <si>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</si>
  <si>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</si>
  <si>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</si>
  <si>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</si>
  <si>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</si>
  <si>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</si>
  <si>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</si>
  <si>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</si>
  <si>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</si>
  <si>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( руб.)</t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</si>
  <si>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</si>
  <si>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</si>
  <si>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</si>
  <si>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</si>
  <si>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</si>
  <si>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</si>
  <si>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</si>
  <si>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</si>
  <si>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</si>
  <si>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 xml:space="preserve">Ведомственная структура расходов  бюджета Александровского сельсовета </t>
  </si>
  <si>
    <t xml:space="preserve">Распределение бюджетных ассигнований по целевым статьям (муниципальным программам бюджета Александровского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</si>
  <si>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Александровского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</si>
  <si>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t>802</t>
  </si>
  <si>
    <t>8/02</t>
  </si>
  <si>
    <t>2200004600</t>
  </si>
  <si>
    <t>2200007050</t>
  </si>
  <si>
    <t>0140099000</t>
  </si>
  <si>
    <t>0100000000</t>
  </si>
  <si>
    <t>0110000000</t>
  </si>
  <si>
    <t>0120000000</t>
  </si>
  <si>
    <t>0130000000</t>
  </si>
  <si>
    <t>0140000000</t>
  </si>
  <si>
    <t>2200000000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</si>
  <si>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</si>
  <si>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</si>
  <si>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</si>
  <si>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</si>
  <si>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</si>
  <si>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</si>
  <si>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</si>
  <si>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</si>
  <si>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</si>
  <si>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</si>
  <si>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</si>
  <si>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</si>
  <si>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</si>
  <si>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</si>
  <si>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</si>
  <si>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</si>
  <si>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</si>
  <si>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</si>
  <si>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</si>
  <si>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</si>
  <si>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</si>
  <si>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</si>
  <si>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</si>
  <si>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</si>
  <si>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</si>
  <si>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</si>
  <si>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</si>
  <si>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</si>
  <si>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</si>
  <si>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</si>
  <si>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</si>
  <si>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</si>
  <si>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</si>
  <si>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</si>
  <si>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</si>
  <si>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</si>
  <si>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</si>
  <si>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</si>
  <si>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</si>
  <si>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</si>
  <si>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</si>
  <si>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</si>
  <si>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</si>
  <si>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</si>
  <si>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</t>
  </si>
  <si>
    <t>Сумма на          2019 год</t>
  </si>
  <si>
    <t>Мероприятия по содержанию  и ремонту улично-дорожной сети</t>
  </si>
  <si>
    <t xml:space="preserve">Осуществление первичного воинского учета на территориях, где отсутствуют военные комиссариаты </t>
  </si>
  <si>
    <t>2200051180</t>
  </si>
  <si>
    <t>2200075140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</si>
  <si>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</si>
  <si>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Осуществление полномочий по созданию и обеспечению деятельности административных комиссий в рамках непрограммных расходов главы муниципального образования и местных администраций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</si>
  <si>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</si>
  <si>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</si>
  <si>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Приложение 7</t>
  </si>
  <si>
    <t>резервные средства</t>
  </si>
  <si>
    <t>Сумма на          2020 год</t>
  </si>
  <si>
    <t>Сумма на 2020 год</t>
  </si>
  <si>
    <t>Закупка товаров, работ и услуг для обеспечения государственных (муниципальных) нужд</t>
  </si>
  <si>
    <t>0120060020</t>
  </si>
  <si>
    <t>0110006000</t>
  </si>
  <si>
    <t>Муниципальная программа Александровского сельсовета "Содействие развитию муниципального образования  Александровский сельсовет " на 2014-2020 годы</t>
  </si>
  <si>
    <t>0130012970</t>
  </si>
  <si>
    <t xml:space="preserve">Муниципальная подпрограмма "Развитие массовой физической культуры и спорта" </t>
  </si>
  <si>
    <t>Муниципальная подпрограмма "Содействие развитию и модернизации улично-дорожной сети муниципального образования"</t>
  </si>
  <si>
    <t>Муниципальная подпрограмма "Поддержка муниципальных проектов и мероприятий по благоустройству территорий"</t>
  </si>
  <si>
    <t>НАЦИОНАЛЬНАЯ ОБОРОНА</t>
  </si>
  <si>
    <t>НАЦИОНАЛЬНАЯ ЭКОНОМИКА</t>
  </si>
  <si>
    <t>ЖИЛИЩНО-КОММУНАЛЬНОЕ ХОЗЯЙСТВО</t>
  </si>
  <si>
    <t>Непрограммные расходы отдельных органов исполнительной власти</t>
  </si>
  <si>
    <t>Муниципальная программа"Содействие развитию муниципального образования Александровский сельсовет  " на 2014-2020 годы</t>
  </si>
  <si>
    <t>Муниципальная программа"Содействие развитию муниципального образования Александровский сельсовет" на 2014-2020 годы</t>
  </si>
  <si>
    <t>Муниципальная программа"Содействие развитию муниципального образования Александровский сельсовет " на 2014-2020 годы</t>
  </si>
  <si>
    <t>Муниципальная программа "Содействие развитию муниципального образования  Александровский сельсовет " на 2014-2020 годы</t>
  </si>
  <si>
    <t>Муниципальная подпрограмма "Поддержка муниципальных проектов и мероприятий по благоустройству территорий""</t>
  </si>
  <si>
    <t>Муниципальная подпрограмма  "Содействие развитию и модернизации улично-дорожной сети муниципального образования"</t>
  </si>
  <si>
    <t xml:space="preserve">Муниципальная подпрограмма   "Развитие массовой физической культуры и спорта" </t>
  </si>
  <si>
    <t>ЖИЛИЩНО_КОММУНАЛЬНОЕ ХОЗЯЙСТВО</t>
  </si>
  <si>
    <t>Условно утвердженные расходы</t>
  </si>
  <si>
    <t>к   решению Александровского</t>
  </si>
  <si>
    <t>к  решению Александровского</t>
  </si>
  <si>
    <t>66</t>
  </si>
  <si>
    <t>67</t>
  </si>
  <si>
    <t>68</t>
  </si>
  <si>
    <t>69</t>
  </si>
  <si>
    <t>70</t>
  </si>
  <si>
    <t>от 25.12 .2017г.</t>
  </si>
  <si>
    <t>от25.12.2017г.</t>
  </si>
  <si>
    <t>Расходы на содержание имущества</t>
  </si>
  <si>
    <t>№ 46</t>
  </si>
  <si>
    <t>2200008010</t>
  </si>
  <si>
    <t>на 2019 год  и плановый период 2020-2021 годов</t>
  </si>
  <si>
    <t>на 2019 год и плановый период на 2020-2021 года.</t>
  </si>
  <si>
    <t>Распределение расходов бюджета Александровского сельсовета по разделам и 
подразделам бюджетной классификации расходов бюджетов Российской Федерации 
на 2019 год и плановый период 2020-2021 годов</t>
  </si>
  <si>
    <t>Сумма на          2021 год</t>
  </si>
  <si>
    <t>Сумма на  2019 год</t>
  </si>
  <si>
    <t>Сумма на 2021 год</t>
  </si>
  <si>
    <t>0310</t>
  </si>
  <si>
    <t>Сумма на          2019год</t>
  </si>
  <si>
    <t>Сумма на          2021год</t>
  </si>
  <si>
    <t xml:space="preserve">Обеспечение пожарной безопасности </t>
  </si>
  <si>
    <t xml:space="preserve">Обеспечение  пожарной безопасности </t>
  </si>
  <si>
    <t>Муниципальная подпрограмма "Обеспечение первичных мер пожарной безопасности в границах населенных пунктов поселения"</t>
  </si>
  <si>
    <t>от    28.12 .2018 г.   №61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</si>
</sst>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4" borderId="1" applyNumberFormat="0" applyAlignment="0" applyProtection="0"/>
    <xf numFmtId="0" fontId="49" fillId="25" borderId="2" applyNumberFormat="0" applyAlignment="0" applyProtection="0"/>
    <xf numFmtId="0" fontId="50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3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6" borderId="7" applyNumberFormat="0" applyAlignment="0" applyProtection="0"/>
    <xf numFmtId="0" fontId="2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0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/>
    </xf>
    <xf numFmtId="4" fontId="20" fillId="0" borderId="0" xfId="53" applyNumberFormat="1" applyFont="1" applyFill="1" applyAlignment="1">
      <alignment horizontal="center" vertical="center"/>
      <protection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178" fontId="2" fillId="0" borderId="0" xfId="0" applyNumberFormat="1" applyFont="1" applyFill="1" applyAlignment="1">
      <alignment horizontal="left"/>
    </xf>
    <xf numFmtId="1" fontId="14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8" fillId="0" borderId="0" xfId="0" applyNumberFormat="1" applyFont="1" applyAlignment="1" quotePrefix="1">
      <alignment wrapText="1"/>
    </xf>
    <xf numFmtId="1" fontId="8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14" fillId="0" borderId="0" xfId="0" applyNumberFormat="1" applyFont="1" applyFill="1" applyAlignment="1">
      <alignment wrapText="1"/>
    </xf>
    <xf numFmtId="0" fontId="14" fillId="0" borderId="0" xfId="0" applyFont="1" applyAlignment="1">
      <alignment wrapText="1"/>
    </xf>
    <xf numFmtId="2" fontId="30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wrapText="1"/>
    </xf>
    <xf numFmtId="2" fontId="18" fillId="0" borderId="13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SheetLayoutView="100" zoomScalePageLayoutView="0" workbookViewId="0" topLeftCell="A1">
      <selection activeCell="E4" sqref="E4:F4"/>
    </sheetView>
  </sheetViews>
  <sheetFormatPr defaultColWidth="9.125" defaultRowHeight="12.75"/>
  <cols>
    <col min="1" max="1" width="5.625" style="17" customWidth="1"/>
    <col min="2" max="2" width="30.50390625" style="18" customWidth="1"/>
    <col min="3" max="3" width="9.00390625" style="19" customWidth="1"/>
    <col min="4" max="4" width="17.50390625" style="20" customWidth="1"/>
    <col min="5" max="5" width="16.875" style="20" customWidth="1"/>
    <col min="6" max="6" width="22.375" style="20" customWidth="1"/>
    <col min="7" max="16384" width="9.125" style="11" customWidth="1"/>
  </cols>
  <sheetData>
    <row r="1" spans="1:6" s="5" customFormat="1" ht="15">
      <c r="A1" s="7"/>
      <c r="B1" s="4"/>
      <c r="D1" s="12"/>
      <c r="E1" s="108" t="s">
        <v>31</v>
      </c>
      <c r="F1" s="12"/>
    </row>
    <row r="2" spans="1:6" s="5" customFormat="1" ht="15">
      <c r="A2" s="7"/>
      <c r="B2" s="4"/>
      <c r="D2" s="13"/>
      <c r="E2" s="139" t="s">
        <v>190</v>
      </c>
      <c r="F2" s="139"/>
    </row>
    <row r="3" spans="1:6" s="5" customFormat="1" ht="15">
      <c r="A3" s="7"/>
      <c r="B3" s="4"/>
      <c r="D3" s="13"/>
      <c r="E3" s="139" t="s">
        <v>23</v>
      </c>
      <c r="F3" s="139"/>
    </row>
    <row r="4" spans="1:6" s="5" customFormat="1" ht="15">
      <c r="A4" s="7"/>
      <c r="B4" s="4"/>
      <c r="D4" s="13"/>
      <c r="E4" s="139" t="s">
        <v>214</v>
      </c>
      <c r="F4" s="139"/>
    </row>
    <row r="5" spans="1:6" s="5" customFormat="1" ht="15">
      <c r="A5" s="8"/>
      <c r="D5" s="13"/>
      <c r="E5" s="13"/>
      <c r="F5" s="13"/>
    </row>
    <row r="6" spans="1:6" s="5" customFormat="1" ht="54" customHeight="1">
      <c r="A6" s="140" t="s">
        <v>204</v>
      </c>
      <c r="B6" s="140"/>
      <c r="C6" s="140"/>
      <c r="D6" s="140"/>
      <c r="E6" s="140"/>
      <c r="F6" s="140"/>
    </row>
    <row r="7" spans="1:6" s="5" customFormat="1" ht="15">
      <c r="A7" s="9"/>
      <c r="B7" s="6"/>
      <c r="C7" s="6"/>
      <c r="D7" s="21"/>
      <c r="E7" s="21"/>
      <c r="F7" s="21"/>
    </row>
    <row r="8" spans="1:6" s="5" customFormat="1" ht="15">
      <c r="A8" s="8"/>
      <c r="D8" s="14"/>
      <c r="E8" s="14"/>
      <c r="F8" s="14" t="s">
        <v>58</v>
      </c>
    </row>
    <row r="9" spans="1:6" ht="45" customHeight="1">
      <c r="A9" s="2" t="s">
        <v>62</v>
      </c>
      <c r="B9" s="2" t="s">
        <v>63</v>
      </c>
      <c r="C9" s="1" t="s">
        <v>64</v>
      </c>
      <c r="D9" s="15" t="s">
        <v>206</v>
      </c>
      <c r="E9" s="15" t="s">
        <v>168</v>
      </c>
      <c r="F9" s="15" t="s">
        <v>207</v>
      </c>
    </row>
    <row r="10" spans="1:6" ht="15">
      <c r="A10" s="24" t="s">
        <v>65</v>
      </c>
      <c r="B10" s="3" t="s">
        <v>65</v>
      </c>
      <c r="C10" s="3" t="s">
        <v>66</v>
      </c>
      <c r="D10" s="16" t="s">
        <v>67</v>
      </c>
      <c r="E10" s="16" t="s">
        <v>68</v>
      </c>
      <c r="F10" s="16" t="s">
        <v>69</v>
      </c>
    </row>
    <row r="11" spans="1:6" ht="30.75">
      <c r="A11" s="24" t="s">
        <v>65</v>
      </c>
      <c r="B11" s="22" t="s">
        <v>72</v>
      </c>
      <c r="C11" s="23" t="s">
        <v>73</v>
      </c>
      <c r="D11" s="70">
        <f>D12+D13+D14+D15+D16</f>
        <v>3143716</v>
      </c>
      <c r="E11" s="70">
        <f>E12+E13+E14+E15+E16</f>
        <v>2608199</v>
      </c>
      <c r="F11" s="70">
        <f>F12+F13+F14+F15+F16</f>
        <v>2557969</v>
      </c>
    </row>
    <row r="12" spans="1:6" ht="66.75" customHeight="1">
      <c r="A12" s="24" t="s">
        <v>66</v>
      </c>
      <c r="B12" s="10" t="s">
        <v>39</v>
      </c>
      <c r="C12" s="24" t="s">
        <v>74</v>
      </c>
      <c r="D12" s="71">
        <f>'прил 6'!G14</f>
        <v>729203</v>
      </c>
      <c r="E12" s="71">
        <f>'прил 6'!H14</f>
        <v>729203</v>
      </c>
      <c r="F12" s="71">
        <f>'прил 6'!I14</f>
        <v>729203</v>
      </c>
    </row>
    <row r="13" spans="1:6" ht="124.5">
      <c r="A13" s="24" t="s">
        <v>67</v>
      </c>
      <c r="B13" s="10" t="s">
        <v>40</v>
      </c>
      <c r="C13" s="1" t="s">
        <v>59</v>
      </c>
      <c r="D13" s="72">
        <f>'прил 6'!G23+'прил 6'!G24</f>
        <v>2274958</v>
      </c>
      <c r="E13" s="72">
        <f>'прил 6'!H23+'прил 6'!H24</f>
        <v>1844041</v>
      </c>
      <c r="F13" s="72">
        <f>'прил 6'!I23+'прил 6'!I24</f>
        <v>1793811</v>
      </c>
    </row>
    <row r="14" spans="1:6" ht="93">
      <c r="A14" s="24" t="s">
        <v>68</v>
      </c>
      <c r="B14" s="10" t="s">
        <v>41</v>
      </c>
      <c r="C14" s="1" t="s">
        <v>80</v>
      </c>
      <c r="D14" s="72">
        <f>'прил 6'!G26</f>
        <v>31455</v>
      </c>
      <c r="E14" s="72">
        <f>'прил 6'!H26</f>
        <v>31455</v>
      </c>
      <c r="F14" s="72">
        <f>'прил 6'!I26</f>
        <v>31455</v>
      </c>
    </row>
    <row r="15" spans="1:6" ht="15">
      <c r="A15" s="24" t="s">
        <v>69</v>
      </c>
      <c r="B15" s="10" t="s">
        <v>42</v>
      </c>
      <c r="C15" s="1" t="s">
        <v>27</v>
      </c>
      <c r="D15" s="72">
        <f>'прил 6'!G31</f>
        <v>1000</v>
      </c>
      <c r="E15" s="72">
        <f>'прил 6'!H31</f>
        <v>1000</v>
      </c>
      <c r="F15" s="72">
        <f>'прил 6'!I31</f>
        <v>1000</v>
      </c>
    </row>
    <row r="16" spans="1:6" ht="30.75">
      <c r="A16" s="24" t="s">
        <v>70</v>
      </c>
      <c r="B16" s="10" t="s">
        <v>24</v>
      </c>
      <c r="C16" s="1" t="s">
        <v>28</v>
      </c>
      <c r="D16" s="72">
        <v>107100</v>
      </c>
      <c r="E16" s="72">
        <f>'прил 6'!H35</f>
        <v>2500</v>
      </c>
      <c r="F16" s="72">
        <f>'прил 6'!I35</f>
        <v>2500</v>
      </c>
    </row>
    <row r="17" spans="1:6" ht="15">
      <c r="A17" s="24" t="s">
        <v>71</v>
      </c>
      <c r="B17" s="22" t="s">
        <v>36</v>
      </c>
      <c r="C17" s="25" t="s">
        <v>32</v>
      </c>
      <c r="D17" s="73">
        <f>D18</f>
        <v>61664</v>
      </c>
      <c r="E17" s="73">
        <f>E18</f>
        <v>64546</v>
      </c>
      <c r="F17" s="73">
        <f>F18</f>
        <v>0</v>
      </c>
    </row>
    <row r="18" spans="1:6" ht="30.75">
      <c r="A18" s="24" t="s">
        <v>75</v>
      </c>
      <c r="B18" s="10" t="s">
        <v>9</v>
      </c>
      <c r="C18" s="1" t="s">
        <v>33</v>
      </c>
      <c r="D18" s="72">
        <f>'прил 6'!G43</f>
        <v>61664</v>
      </c>
      <c r="E18" s="72">
        <f>'прил 6'!H43</f>
        <v>64546</v>
      </c>
      <c r="F18" s="72">
        <f>'прил 6'!I43</f>
        <v>0</v>
      </c>
    </row>
    <row r="19" spans="1:6" ht="50.25" customHeight="1">
      <c r="A19" s="24" t="s">
        <v>76</v>
      </c>
      <c r="B19" s="22" t="s">
        <v>35</v>
      </c>
      <c r="C19" s="25" t="s">
        <v>34</v>
      </c>
      <c r="D19" s="73">
        <f>D20</f>
        <v>15000</v>
      </c>
      <c r="E19" s="73">
        <f>E20</f>
        <v>10000</v>
      </c>
      <c r="F19" s="73">
        <f>F20</f>
        <v>10000</v>
      </c>
    </row>
    <row r="20" spans="1:6" ht="30.75">
      <c r="A20" s="24" t="s">
        <v>77</v>
      </c>
      <c r="B20" s="28" t="s">
        <v>211</v>
      </c>
      <c r="C20" s="1" t="s">
        <v>208</v>
      </c>
      <c r="D20" s="72">
        <f>'прил 6'!G51</f>
        <v>15000</v>
      </c>
      <c r="E20" s="72">
        <f>'прил 6'!H51</f>
        <v>10000</v>
      </c>
      <c r="F20" s="72">
        <f>'прил 6'!I51</f>
        <v>10000</v>
      </c>
    </row>
    <row r="21" spans="1:6" ht="15">
      <c r="A21" s="24" t="s">
        <v>78</v>
      </c>
      <c r="B21" s="22" t="s">
        <v>60</v>
      </c>
      <c r="C21" s="25" t="s">
        <v>61</v>
      </c>
      <c r="D21" s="73">
        <f>D22</f>
        <v>60338</v>
      </c>
      <c r="E21" s="73">
        <f>E22</f>
        <v>64351</v>
      </c>
      <c r="F21" s="73">
        <f>F22</f>
        <v>73167</v>
      </c>
    </row>
    <row r="22" spans="1:6" ht="33.75" customHeight="1">
      <c r="A22" s="24" t="s">
        <v>79</v>
      </c>
      <c r="B22" s="78" t="s">
        <v>3</v>
      </c>
      <c r="C22" s="1" t="s">
        <v>11</v>
      </c>
      <c r="D22" s="72">
        <f>'прил 6'!G58</f>
        <v>60338</v>
      </c>
      <c r="E22" s="72">
        <f>'прил 6'!H58</f>
        <v>64351</v>
      </c>
      <c r="F22" s="72">
        <f>'прил 6'!I58</f>
        <v>73167</v>
      </c>
    </row>
    <row r="23" spans="1:6" ht="39" customHeight="1">
      <c r="A23" s="24" t="s">
        <v>88</v>
      </c>
      <c r="B23" s="22" t="s">
        <v>81</v>
      </c>
      <c r="C23" s="25" t="s">
        <v>82</v>
      </c>
      <c r="D23" s="73">
        <f>D24</f>
        <v>281251</v>
      </c>
      <c r="E23" s="73">
        <f>E24</f>
        <v>155765</v>
      </c>
      <c r="F23" s="73">
        <f>F24</f>
        <v>67113</v>
      </c>
    </row>
    <row r="24" spans="1:6" ht="15">
      <c r="A24" s="24" t="s">
        <v>111</v>
      </c>
      <c r="B24" s="10" t="s">
        <v>13</v>
      </c>
      <c r="C24" s="1" t="s">
        <v>12</v>
      </c>
      <c r="D24" s="72">
        <f>'прил 6'!G65</f>
        <v>281251</v>
      </c>
      <c r="E24" s="72">
        <f>'прил 6'!H65</f>
        <v>155765</v>
      </c>
      <c r="F24" s="72">
        <f>'прил 6'!I65</f>
        <v>67113</v>
      </c>
    </row>
    <row r="25" spans="1:6" ht="30.75">
      <c r="A25" s="24" t="s">
        <v>112</v>
      </c>
      <c r="B25" s="22" t="s">
        <v>25</v>
      </c>
      <c r="C25" s="25" t="s">
        <v>26</v>
      </c>
      <c r="D25" s="73">
        <v>10000</v>
      </c>
      <c r="E25" s="73">
        <v>10000</v>
      </c>
      <c r="F25" s="73">
        <v>10000</v>
      </c>
    </row>
    <row r="26" spans="1:6" ht="35.25" customHeight="1">
      <c r="A26" s="24" t="s">
        <v>113</v>
      </c>
      <c r="B26" s="10" t="s">
        <v>29</v>
      </c>
      <c r="C26" s="1" t="s">
        <v>30</v>
      </c>
      <c r="D26" s="72">
        <f>'прил 6'!G72</f>
        <v>10000</v>
      </c>
      <c r="E26" s="72">
        <f>'прил 6'!H72</f>
        <v>10000</v>
      </c>
      <c r="F26" s="72">
        <f>'прил 6'!I72</f>
        <v>10000</v>
      </c>
    </row>
    <row r="27" spans="1:6" ht="15">
      <c r="A27" s="24" t="s">
        <v>89</v>
      </c>
      <c r="B27" s="141" t="s">
        <v>38</v>
      </c>
      <c r="C27" s="142"/>
      <c r="D27" s="73">
        <f>D11+D17+D19+D21+D23+D25</f>
        <v>3571969</v>
      </c>
      <c r="E27" s="73">
        <f>E11+E17+E19+E21+E23+E25</f>
        <v>2912861</v>
      </c>
      <c r="F27" s="73">
        <f>F11+F17+F19+F21+F23+F25</f>
        <v>2718249</v>
      </c>
    </row>
    <row r="28" spans="1:6" ht="30.75">
      <c r="A28" s="24" t="s">
        <v>114</v>
      </c>
      <c r="B28" s="22" t="s">
        <v>37</v>
      </c>
      <c r="C28" s="1"/>
      <c r="D28" s="72">
        <f>'прил 6'!G78</f>
        <v>0</v>
      </c>
      <c r="E28" s="72">
        <f>'прил 6'!H78</f>
        <v>73000</v>
      </c>
      <c r="F28" s="72">
        <f>'прил 6'!I78</f>
        <v>143000</v>
      </c>
    </row>
    <row r="29" spans="1:6" ht="15">
      <c r="A29" s="24" t="s">
        <v>90</v>
      </c>
      <c r="B29" s="22"/>
      <c r="C29" s="25"/>
      <c r="D29" s="73">
        <f>D27+D28</f>
        <v>3571969</v>
      </c>
      <c r="E29" s="73">
        <f>E27+E28</f>
        <v>2985861</v>
      </c>
      <c r="F29" s="73">
        <f>F27+F28</f>
        <v>2861249</v>
      </c>
    </row>
  </sheetData>
  <sheetProtection/>
  <autoFilter ref="A9:F29"/>
  <mergeCells count="5">
    <mergeCell ref="E3:F3"/>
    <mergeCell ref="E2:F2"/>
    <mergeCell ref="A6:F6"/>
    <mergeCell ref="E4:F4"/>
    <mergeCell ref="B27:C27"/>
  </mergeCells>
  <printOptions/>
  <pageMargins left="0.7874015748031497" right="0.3937007874015748" top="0.5905511811023623" bottom="0.7874015748031497" header="0.3937007874015748" footer="0.3937007874015748"/>
  <pageSetup firstPageNumber="103" useFirstPageNumber="1"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zoomScale="90" zoomScaleNormal="90" zoomScaleSheetLayoutView="75" zoomScalePageLayoutView="0" workbookViewId="0" topLeftCell="A1">
      <selection activeCell="A7" sqref="A7:I7"/>
    </sheetView>
  </sheetViews>
  <sheetFormatPr defaultColWidth="9.125" defaultRowHeight="12.75"/>
  <cols>
    <col min="1" max="1" width="6.625" style="29" customWidth="1"/>
    <col min="2" max="2" width="44.50390625" style="30" customWidth="1"/>
    <col min="3" max="3" width="11.125" style="31" customWidth="1"/>
    <col min="4" max="4" width="11.875" style="31" customWidth="1"/>
    <col min="5" max="5" width="11.50390625" style="32" customWidth="1"/>
    <col min="6" max="6" width="10.50390625" style="31" customWidth="1"/>
    <col min="7" max="9" width="15.50390625" style="38" customWidth="1"/>
    <col min="10" max="16384" width="9.125" style="5" customWidth="1"/>
  </cols>
  <sheetData>
    <row r="1" spans="7:9" ht="17.25">
      <c r="G1" s="33"/>
      <c r="H1" s="104" t="s">
        <v>0</v>
      </c>
      <c r="I1" s="74"/>
    </row>
    <row r="2" spans="7:9" ht="18">
      <c r="G2" s="34"/>
      <c r="H2" s="105" t="s">
        <v>191</v>
      </c>
      <c r="I2" s="75"/>
    </row>
    <row r="3" spans="7:9" ht="18" customHeight="1">
      <c r="G3" s="34"/>
      <c r="H3" s="106" t="s">
        <v>23</v>
      </c>
      <c r="I3" s="75"/>
    </row>
    <row r="4" spans="6:9" ht="18" hidden="1">
      <c r="F4" s="39"/>
      <c r="G4" s="35"/>
      <c r="H4" s="107" t="s">
        <v>197</v>
      </c>
      <c r="I4" s="76" t="s">
        <v>200</v>
      </c>
    </row>
    <row r="5" ht="15">
      <c r="G5" s="38" t="s">
        <v>155</v>
      </c>
    </row>
    <row r="6" spans="1:9" ht="17.25">
      <c r="A6" s="143" t="s">
        <v>97</v>
      </c>
      <c r="B6" s="143"/>
      <c r="C6" s="143"/>
      <c r="D6" s="143"/>
      <c r="E6" s="143"/>
      <c r="F6" s="143"/>
      <c r="G6" s="143"/>
      <c r="H6" s="143"/>
      <c r="I6" s="143"/>
    </row>
    <row r="7" spans="1:9" ht="17.25">
      <c r="A7" s="143" t="s">
        <v>203</v>
      </c>
      <c r="B7" s="143"/>
      <c r="C7" s="143"/>
      <c r="D7" s="143"/>
      <c r="E7" s="143"/>
      <c r="F7" s="143"/>
      <c r="G7" s="143"/>
      <c r="H7" s="143"/>
      <c r="I7" s="143"/>
    </row>
    <row r="8" spans="1:9" ht="15">
      <c r="A8" s="27"/>
      <c r="B8" s="26"/>
      <c r="C8" s="36"/>
      <c r="D8" s="36"/>
      <c r="E8" s="37"/>
      <c r="F8" s="36"/>
      <c r="G8" s="33"/>
      <c r="H8" s="33"/>
      <c r="I8" s="33"/>
    </row>
    <row r="9" ht="15">
      <c r="I9" s="38" t="s">
        <v>87</v>
      </c>
    </row>
    <row r="10" spans="1:9" ht="26.25">
      <c r="A10" s="40" t="s">
        <v>62</v>
      </c>
      <c r="B10" s="40" t="s">
        <v>43</v>
      </c>
      <c r="C10" s="41" t="s">
        <v>44</v>
      </c>
      <c r="D10" s="41" t="s">
        <v>45</v>
      </c>
      <c r="E10" s="41" t="s">
        <v>21</v>
      </c>
      <c r="F10" s="41" t="s">
        <v>22</v>
      </c>
      <c r="G10" s="59" t="s">
        <v>156</v>
      </c>
      <c r="H10" s="59" t="s">
        <v>167</v>
      </c>
      <c r="I10" s="59" t="s">
        <v>205</v>
      </c>
    </row>
    <row r="11" spans="1:9" ht="15">
      <c r="A11" s="43" t="s">
        <v>65</v>
      </c>
      <c r="B11" s="41" t="s">
        <v>66</v>
      </c>
      <c r="C11" s="43" t="s">
        <v>67</v>
      </c>
      <c r="D11" s="41" t="s">
        <v>68</v>
      </c>
      <c r="E11" s="43" t="s">
        <v>69</v>
      </c>
      <c r="F11" s="41" t="s">
        <v>70</v>
      </c>
      <c r="G11" s="43" t="s">
        <v>71</v>
      </c>
      <c r="H11" s="41" t="s">
        <v>75</v>
      </c>
      <c r="I11" s="43" t="s">
        <v>76</v>
      </c>
    </row>
    <row r="12" spans="1:9" ht="27">
      <c r="A12" s="41" t="s">
        <v>65</v>
      </c>
      <c r="B12" s="69" t="s">
        <v>99</v>
      </c>
      <c r="C12" s="66" t="s">
        <v>100</v>
      </c>
      <c r="D12" s="66"/>
      <c r="E12" s="67"/>
      <c r="F12" s="66"/>
      <c r="G12" s="68"/>
      <c r="H12" s="68"/>
      <c r="I12" s="68"/>
    </row>
    <row r="13" spans="1:9" ht="15">
      <c r="A13" s="41" t="s">
        <v>66</v>
      </c>
      <c r="B13" s="123" t="s">
        <v>47</v>
      </c>
      <c r="C13" s="66" t="s">
        <v>100</v>
      </c>
      <c r="D13" s="41" t="s">
        <v>73</v>
      </c>
      <c r="E13" s="65" t="s">
        <v>46</v>
      </c>
      <c r="F13" s="41" t="s">
        <v>46</v>
      </c>
      <c r="G13" s="59">
        <f>G14+G20+G27+G33+G37+G40</f>
        <v>3143716</v>
      </c>
      <c r="H13" s="59">
        <f>H14+H19+H26+H31+H35</f>
        <v>2608199</v>
      </c>
      <c r="I13" s="59">
        <f>I14+I19+I26+I31+I35</f>
        <v>2557969</v>
      </c>
    </row>
    <row r="14" spans="1:9" ht="39">
      <c r="A14" s="41" t="s">
        <v>67</v>
      </c>
      <c r="B14" s="44" t="s">
        <v>39</v>
      </c>
      <c r="C14" s="66" t="s">
        <v>100</v>
      </c>
      <c r="D14" s="41" t="s">
        <v>74</v>
      </c>
      <c r="E14" s="65" t="s">
        <v>46</v>
      </c>
      <c r="F14" s="41" t="s">
        <v>46</v>
      </c>
      <c r="G14" s="59">
        <v>729203</v>
      </c>
      <c r="H14" s="59">
        <f>H18</f>
        <v>729203</v>
      </c>
      <c r="I14" s="59">
        <f>I18</f>
        <v>729203</v>
      </c>
    </row>
    <row r="15" spans="1:9" ht="26.25">
      <c r="A15" s="41" t="s">
        <v>68</v>
      </c>
      <c r="B15" s="44" t="s">
        <v>180</v>
      </c>
      <c r="C15" s="66" t="s">
        <v>100</v>
      </c>
      <c r="D15" s="41" t="s">
        <v>74</v>
      </c>
      <c r="E15" s="41" t="s">
        <v>110</v>
      </c>
      <c r="F15" s="41" t="s">
        <v>46</v>
      </c>
      <c r="G15" s="59">
        <v>729203</v>
      </c>
      <c r="H15" s="59">
        <f>H18</f>
        <v>729203</v>
      </c>
      <c r="I15" s="59">
        <f>I18</f>
        <v>729203</v>
      </c>
    </row>
    <row r="16" spans="1:9" ht="52.5">
      <c r="A16" s="41" t="s">
        <v>69</v>
      </c>
      <c r="B16" s="44" t="s">
        <v>164</v>
      </c>
      <c r="C16" s="66" t="s">
        <v>100</v>
      </c>
      <c r="D16" s="41" t="s">
        <v>74</v>
      </c>
      <c r="E16" s="41" t="s">
        <v>102</v>
      </c>
      <c r="F16" s="41" t="s">
        <v>46</v>
      </c>
      <c r="G16" s="59">
        <v>729203</v>
      </c>
      <c r="H16" s="59">
        <f>H18</f>
        <v>729203</v>
      </c>
      <c r="I16" s="59">
        <f>I18</f>
        <v>729203</v>
      </c>
    </row>
    <row r="17" spans="1:9" ht="66">
      <c r="A17" s="41" t="s">
        <v>70</v>
      </c>
      <c r="B17" s="44" t="s">
        <v>48</v>
      </c>
      <c r="C17" s="66" t="s">
        <v>100</v>
      </c>
      <c r="D17" s="41" t="s">
        <v>74</v>
      </c>
      <c r="E17" s="41" t="s">
        <v>102</v>
      </c>
      <c r="F17" s="41" t="s">
        <v>49</v>
      </c>
      <c r="G17" s="59">
        <v>729203</v>
      </c>
      <c r="H17" s="59">
        <f>H18</f>
        <v>729203</v>
      </c>
      <c r="I17" s="59">
        <f>I18</f>
        <v>729203</v>
      </c>
    </row>
    <row r="18" spans="1:9" ht="26.25">
      <c r="A18" s="41" t="s">
        <v>71</v>
      </c>
      <c r="B18" s="44" t="s">
        <v>50</v>
      </c>
      <c r="C18" s="66" t="s">
        <v>100</v>
      </c>
      <c r="D18" s="41" t="s">
        <v>74</v>
      </c>
      <c r="E18" s="41" t="s">
        <v>102</v>
      </c>
      <c r="F18" s="41" t="s">
        <v>51</v>
      </c>
      <c r="G18" s="59">
        <v>729203</v>
      </c>
      <c r="H18" s="59">
        <v>729203</v>
      </c>
      <c r="I18" s="59">
        <v>729203</v>
      </c>
    </row>
    <row r="19" spans="1:9" ht="52.5">
      <c r="A19" s="41" t="s">
        <v>75</v>
      </c>
      <c r="B19" s="44" t="s">
        <v>40</v>
      </c>
      <c r="C19" s="66" t="s">
        <v>100</v>
      </c>
      <c r="D19" s="41" t="s">
        <v>59</v>
      </c>
      <c r="E19" s="41" t="s">
        <v>46</v>
      </c>
      <c r="F19" s="41" t="s">
        <v>46</v>
      </c>
      <c r="G19" s="59">
        <f aca="true" t="shared" si="0" ref="G19:I20">G20</f>
        <v>2274958</v>
      </c>
      <c r="H19" s="59">
        <f t="shared" si="0"/>
        <v>1844041</v>
      </c>
      <c r="I19" s="59">
        <f t="shared" si="0"/>
        <v>1793811</v>
      </c>
    </row>
    <row r="20" spans="1:9" ht="26.25">
      <c r="A20" s="41" t="s">
        <v>76</v>
      </c>
      <c r="B20" s="44" t="s">
        <v>180</v>
      </c>
      <c r="C20" s="66" t="s">
        <v>100</v>
      </c>
      <c r="D20" s="41" t="s">
        <v>59</v>
      </c>
      <c r="E20" s="41" t="s">
        <v>110</v>
      </c>
      <c r="F20" s="41" t="s">
        <v>46</v>
      </c>
      <c r="G20" s="59">
        <f t="shared" si="0"/>
        <v>2274958</v>
      </c>
      <c r="H20" s="59">
        <f t="shared" si="0"/>
        <v>1844041</v>
      </c>
      <c r="I20" s="59">
        <f t="shared" si="0"/>
        <v>1793811</v>
      </c>
    </row>
    <row r="21" spans="1:9" ht="52.5">
      <c r="A21" s="41" t="s">
        <v>77</v>
      </c>
      <c r="B21" s="44" t="s">
        <v>164</v>
      </c>
      <c r="C21" s="66" t="s">
        <v>100</v>
      </c>
      <c r="D21" s="41" t="s">
        <v>59</v>
      </c>
      <c r="E21" s="41" t="s">
        <v>102</v>
      </c>
      <c r="F21" s="41" t="s">
        <v>46</v>
      </c>
      <c r="G21" s="59">
        <f>G22+G24</f>
        <v>2274958</v>
      </c>
      <c r="H21" s="59">
        <f>H22+H25</f>
        <v>1844041</v>
      </c>
      <c r="I21" s="59">
        <f>I22+I24</f>
        <v>1793811</v>
      </c>
    </row>
    <row r="22" spans="1:9" ht="66">
      <c r="A22" s="41" t="s">
        <v>78</v>
      </c>
      <c r="B22" s="44" t="s">
        <v>48</v>
      </c>
      <c r="C22" s="66" t="s">
        <v>100</v>
      </c>
      <c r="D22" s="41" t="s">
        <v>59</v>
      </c>
      <c r="E22" s="41" t="s">
        <v>102</v>
      </c>
      <c r="F22" s="41" t="s">
        <v>49</v>
      </c>
      <c r="G22" s="59">
        <f>G23</f>
        <v>1769757</v>
      </c>
      <c r="H22" s="59">
        <f>H23</f>
        <v>1769757</v>
      </c>
      <c r="I22" s="59">
        <f>I23</f>
        <v>1769757</v>
      </c>
    </row>
    <row r="23" spans="1:9" ht="26.25">
      <c r="A23" s="41" t="s">
        <v>79</v>
      </c>
      <c r="B23" s="44" t="s">
        <v>50</v>
      </c>
      <c r="C23" s="66" t="s">
        <v>100</v>
      </c>
      <c r="D23" s="41" t="s">
        <v>59</v>
      </c>
      <c r="E23" s="41" t="s">
        <v>102</v>
      </c>
      <c r="F23" s="41" t="s">
        <v>51</v>
      </c>
      <c r="G23" s="59">
        <v>1769757</v>
      </c>
      <c r="H23" s="59">
        <v>1769757</v>
      </c>
      <c r="I23" s="59">
        <v>1769757</v>
      </c>
    </row>
    <row r="24" spans="1:9" ht="26.25">
      <c r="A24" s="41" t="s">
        <v>88</v>
      </c>
      <c r="B24" s="44" t="s">
        <v>169</v>
      </c>
      <c r="C24" s="66" t="s">
        <v>100</v>
      </c>
      <c r="D24" s="41" t="s">
        <v>59</v>
      </c>
      <c r="E24" s="41" t="s">
        <v>102</v>
      </c>
      <c r="F24" s="41" t="s">
        <v>52</v>
      </c>
      <c r="G24" s="59">
        <f>G25</f>
        <v>505201</v>
      </c>
      <c r="H24" s="59">
        <f>H25</f>
        <v>74284</v>
      </c>
      <c r="I24" s="59">
        <v>24054</v>
      </c>
    </row>
    <row r="25" spans="1:9" ht="26.25">
      <c r="A25" s="41" t="s">
        <v>111</v>
      </c>
      <c r="B25" s="44" t="s">
        <v>53</v>
      </c>
      <c r="C25" s="66" t="s">
        <v>100</v>
      </c>
      <c r="D25" s="41" t="s">
        <v>59</v>
      </c>
      <c r="E25" s="41" t="s">
        <v>102</v>
      </c>
      <c r="F25" s="41" t="s">
        <v>54</v>
      </c>
      <c r="G25" s="59">
        <v>505201</v>
      </c>
      <c r="H25" s="59">
        <v>74284</v>
      </c>
      <c r="I25" s="59">
        <v>24054</v>
      </c>
    </row>
    <row r="26" spans="1:9" ht="39.75">
      <c r="A26" s="41" t="s">
        <v>112</v>
      </c>
      <c r="B26" s="128" t="s">
        <v>6</v>
      </c>
      <c r="C26" s="66" t="s">
        <v>100</v>
      </c>
      <c r="D26" s="41" t="s">
        <v>80</v>
      </c>
      <c r="E26" s="41"/>
      <c r="F26" s="41"/>
      <c r="G26" s="59">
        <f>G27</f>
        <v>31455</v>
      </c>
      <c r="H26" s="59">
        <f aca="true" t="shared" si="1" ref="G26:I29">H27</f>
        <v>31455</v>
      </c>
      <c r="I26" s="59">
        <f t="shared" si="1"/>
        <v>31455</v>
      </c>
    </row>
    <row r="27" spans="1:9" ht="28.5" customHeight="1">
      <c r="A27" s="41" t="s">
        <v>113</v>
      </c>
      <c r="B27" s="44" t="s">
        <v>180</v>
      </c>
      <c r="C27" s="66" t="s">
        <v>100</v>
      </c>
      <c r="D27" s="41" t="s">
        <v>80</v>
      </c>
      <c r="E27" s="41" t="s">
        <v>110</v>
      </c>
      <c r="F27" s="41"/>
      <c r="G27" s="59">
        <f>G28</f>
        <v>31455</v>
      </c>
      <c r="H27" s="59">
        <f t="shared" si="1"/>
        <v>31455</v>
      </c>
      <c r="I27" s="59">
        <f t="shared" si="1"/>
        <v>31455</v>
      </c>
    </row>
    <row r="28" spans="1:9" ht="61.5" customHeight="1">
      <c r="A28" s="41" t="s">
        <v>89</v>
      </c>
      <c r="B28" s="44" t="s">
        <v>164</v>
      </c>
      <c r="C28" s="66" t="s">
        <v>100</v>
      </c>
      <c r="D28" s="41" t="s">
        <v>80</v>
      </c>
      <c r="E28" s="41" t="s">
        <v>102</v>
      </c>
      <c r="F28" s="41"/>
      <c r="G28" s="59">
        <f t="shared" si="1"/>
        <v>31455</v>
      </c>
      <c r="H28" s="59">
        <f t="shared" si="1"/>
        <v>31455</v>
      </c>
      <c r="I28" s="59">
        <f t="shared" si="1"/>
        <v>31455</v>
      </c>
    </row>
    <row r="29" spans="1:9" ht="15">
      <c r="A29" s="41" t="s">
        <v>114</v>
      </c>
      <c r="B29" s="44" t="s">
        <v>7</v>
      </c>
      <c r="C29" s="66" t="s">
        <v>100</v>
      </c>
      <c r="D29" s="41" t="s">
        <v>80</v>
      </c>
      <c r="E29" s="41" t="s">
        <v>102</v>
      </c>
      <c r="F29" s="41" t="s">
        <v>8</v>
      </c>
      <c r="G29" s="59">
        <f t="shared" si="1"/>
        <v>31455</v>
      </c>
      <c r="H29" s="59">
        <f t="shared" si="1"/>
        <v>31455</v>
      </c>
      <c r="I29" s="59">
        <f t="shared" si="1"/>
        <v>31455</v>
      </c>
    </row>
    <row r="30" spans="1:9" ht="15">
      <c r="A30" s="41" t="s">
        <v>90</v>
      </c>
      <c r="B30" s="44" t="s">
        <v>17</v>
      </c>
      <c r="C30" s="66" t="s">
        <v>100</v>
      </c>
      <c r="D30" s="41" t="s">
        <v>80</v>
      </c>
      <c r="E30" s="41" t="s">
        <v>102</v>
      </c>
      <c r="F30" s="41" t="s">
        <v>16</v>
      </c>
      <c r="G30" s="59">
        <v>31455</v>
      </c>
      <c r="H30" s="59">
        <v>31455</v>
      </c>
      <c r="I30" s="59">
        <v>31455</v>
      </c>
    </row>
    <row r="31" spans="1:9" ht="15">
      <c r="A31" s="41" t="s">
        <v>115</v>
      </c>
      <c r="B31" s="44" t="s">
        <v>42</v>
      </c>
      <c r="C31" s="66" t="s">
        <v>100</v>
      </c>
      <c r="D31" s="41" t="s">
        <v>27</v>
      </c>
      <c r="E31" s="41"/>
      <c r="F31" s="41"/>
      <c r="G31" s="59">
        <v>1000</v>
      </c>
      <c r="H31" s="59">
        <v>1000</v>
      </c>
      <c r="I31" s="59">
        <v>1000</v>
      </c>
    </row>
    <row r="32" spans="1:9" ht="39">
      <c r="A32" s="41" t="s">
        <v>116</v>
      </c>
      <c r="B32" s="44" t="s">
        <v>163</v>
      </c>
      <c r="C32" s="66" t="s">
        <v>100</v>
      </c>
      <c r="D32" s="41" t="s">
        <v>27</v>
      </c>
      <c r="E32" s="41" t="s">
        <v>103</v>
      </c>
      <c r="F32" s="41"/>
      <c r="G32" s="59">
        <f aca="true" t="shared" si="2" ref="G32:I33">G33</f>
        <v>1000</v>
      </c>
      <c r="H32" s="59">
        <f t="shared" si="2"/>
        <v>1000</v>
      </c>
      <c r="I32" s="59">
        <f t="shared" si="2"/>
        <v>1000</v>
      </c>
    </row>
    <row r="33" spans="1:9" ht="15">
      <c r="A33" s="41" t="s">
        <v>117</v>
      </c>
      <c r="B33" s="130" t="s">
        <v>55</v>
      </c>
      <c r="C33" s="66" t="s">
        <v>100</v>
      </c>
      <c r="D33" s="41" t="s">
        <v>27</v>
      </c>
      <c r="E33" s="41" t="s">
        <v>103</v>
      </c>
      <c r="F33" s="41" t="s">
        <v>56</v>
      </c>
      <c r="G33" s="59">
        <f t="shared" si="2"/>
        <v>1000</v>
      </c>
      <c r="H33" s="59">
        <f t="shared" si="2"/>
        <v>1000</v>
      </c>
      <c r="I33" s="59">
        <f t="shared" si="2"/>
        <v>1000</v>
      </c>
    </row>
    <row r="34" spans="1:9" ht="15">
      <c r="A34" s="41" t="s">
        <v>118</v>
      </c>
      <c r="B34" s="131" t="s">
        <v>2</v>
      </c>
      <c r="C34" s="66" t="s">
        <v>100</v>
      </c>
      <c r="D34" s="41" t="s">
        <v>27</v>
      </c>
      <c r="E34" s="41" t="s">
        <v>103</v>
      </c>
      <c r="F34" s="41" t="s">
        <v>15</v>
      </c>
      <c r="G34" s="59">
        <v>1000</v>
      </c>
      <c r="H34" s="59">
        <v>1000</v>
      </c>
      <c r="I34" s="59">
        <v>1000</v>
      </c>
    </row>
    <row r="35" spans="1:9" ht="15">
      <c r="A35" s="41" t="s">
        <v>119</v>
      </c>
      <c r="B35" s="131" t="s">
        <v>24</v>
      </c>
      <c r="C35" s="66" t="s">
        <v>100</v>
      </c>
      <c r="D35" s="41" t="s">
        <v>28</v>
      </c>
      <c r="E35" s="41"/>
      <c r="F35" s="41"/>
      <c r="G35" s="59">
        <f>G36</f>
        <v>104600</v>
      </c>
      <c r="H35" s="59">
        <f>H39</f>
        <v>2500</v>
      </c>
      <c r="I35" s="59">
        <f>I39</f>
        <v>2500</v>
      </c>
    </row>
    <row r="36" spans="1:9" ht="15">
      <c r="A36" s="41" t="s">
        <v>120</v>
      </c>
      <c r="B36" s="131" t="s">
        <v>199</v>
      </c>
      <c r="C36" s="66" t="s">
        <v>100</v>
      </c>
      <c r="D36" s="41" t="s">
        <v>28</v>
      </c>
      <c r="E36" s="41" t="s">
        <v>201</v>
      </c>
      <c r="F36" s="41"/>
      <c r="G36" s="59">
        <f>G37</f>
        <v>104600</v>
      </c>
      <c r="H36" s="59">
        <v>2500</v>
      </c>
      <c r="I36" s="59">
        <v>2500</v>
      </c>
    </row>
    <row r="37" spans="1:9" ht="26.25">
      <c r="A37" s="41" t="s">
        <v>121</v>
      </c>
      <c r="B37" s="44" t="s">
        <v>169</v>
      </c>
      <c r="C37" s="66" t="s">
        <v>100</v>
      </c>
      <c r="D37" s="41" t="s">
        <v>28</v>
      </c>
      <c r="E37" s="41" t="s">
        <v>201</v>
      </c>
      <c r="F37" s="41" t="s">
        <v>52</v>
      </c>
      <c r="G37" s="59">
        <f>G38</f>
        <v>104600</v>
      </c>
      <c r="H37" s="59">
        <v>2500</v>
      </c>
      <c r="I37" s="59">
        <v>2500</v>
      </c>
    </row>
    <row r="38" spans="1:9" ht="26.25">
      <c r="A38" s="41" t="s">
        <v>91</v>
      </c>
      <c r="B38" s="44" t="s">
        <v>53</v>
      </c>
      <c r="C38" s="66" t="s">
        <v>100</v>
      </c>
      <c r="D38" s="41" t="s">
        <v>28</v>
      </c>
      <c r="E38" s="41" t="s">
        <v>201</v>
      </c>
      <c r="F38" s="41" t="s">
        <v>54</v>
      </c>
      <c r="G38" s="59">
        <v>104600</v>
      </c>
      <c r="H38" s="59">
        <v>2500</v>
      </c>
      <c r="I38" s="59">
        <v>2500</v>
      </c>
    </row>
    <row r="39" spans="1:9" ht="66">
      <c r="A39" s="41" t="s">
        <v>92</v>
      </c>
      <c r="B39" s="131" t="s">
        <v>162</v>
      </c>
      <c r="C39" s="66" t="s">
        <v>100</v>
      </c>
      <c r="D39" s="41" t="s">
        <v>28</v>
      </c>
      <c r="E39" s="41" t="s">
        <v>160</v>
      </c>
      <c r="F39" s="41"/>
      <c r="G39" s="59">
        <f aca="true" t="shared" si="3" ref="G39:I40">G40</f>
        <v>2500</v>
      </c>
      <c r="H39" s="59">
        <f t="shared" si="3"/>
        <v>2500</v>
      </c>
      <c r="I39" s="59">
        <f t="shared" si="3"/>
        <v>2500</v>
      </c>
    </row>
    <row r="40" spans="1:9" ht="26.25">
      <c r="A40" s="41" t="s">
        <v>122</v>
      </c>
      <c r="B40" s="44" t="s">
        <v>169</v>
      </c>
      <c r="C40" s="66" t="s">
        <v>100</v>
      </c>
      <c r="D40" s="41" t="s">
        <v>28</v>
      </c>
      <c r="E40" s="41" t="s">
        <v>160</v>
      </c>
      <c r="F40" s="41" t="s">
        <v>52</v>
      </c>
      <c r="G40" s="59">
        <f t="shared" si="3"/>
        <v>2500</v>
      </c>
      <c r="H40" s="59">
        <f t="shared" si="3"/>
        <v>2500</v>
      </c>
      <c r="I40" s="59">
        <f t="shared" si="3"/>
        <v>2500</v>
      </c>
    </row>
    <row r="41" spans="1:9" ht="26.25">
      <c r="A41" s="41" t="s">
        <v>123</v>
      </c>
      <c r="B41" s="44" t="s">
        <v>53</v>
      </c>
      <c r="C41" s="66" t="s">
        <v>100</v>
      </c>
      <c r="D41" s="41" t="s">
        <v>28</v>
      </c>
      <c r="E41" s="41" t="s">
        <v>160</v>
      </c>
      <c r="F41" s="41" t="s">
        <v>54</v>
      </c>
      <c r="G41" s="59">
        <v>2500</v>
      </c>
      <c r="H41" s="59">
        <v>2500</v>
      </c>
      <c r="I41" s="59">
        <v>2500</v>
      </c>
    </row>
    <row r="42" spans="1:9" ht="15">
      <c r="A42" s="41" t="s">
        <v>124</v>
      </c>
      <c r="B42" s="123" t="s">
        <v>177</v>
      </c>
      <c r="C42" s="66" t="s">
        <v>100</v>
      </c>
      <c r="D42" s="41" t="s">
        <v>32</v>
      </c>
      <c r="E42" s="41"/>
      <c r="F42" s="41"/>
      <c r="G42" s="59">
        <f aca="true" t="shared" si="4" ref="G42:I46">G43</f>
        <v>61664</v>
      </c>
      <c r="H42" s="59">
        <f t="shared" si="4"/>
        <v>64546</v>
      </c>
      <c r="I42" s="59">
        <f t="shared" si="4"/>
        <v>0</v>
      </c>
    </row>
    <row r="43" spans="1:9" ht="15">
      <c r="A43" s="41" t="s">
        <v>125</v>
      </c>
      <c r="B43" s="44" t="s">
        <v>9</v>
      </c>
      <c r="C43" s="66" t="s">
        <v>100</v>
      </c>
      <c r="D43" s="41" t="s">
        <v>33</v>
      </c>
      <c r="E43" s="41"/>
      <c r="F43" s="41"/>
      <c r="G43" s="59">
        <f t="shared" si="4"/>
        <v>61664</v>
      </c>
      <c r="H43" s="59">
        <f t="shared" si="4"/>
        <v>64546</v>
      </c>
      <c r="I43" s="59">
        <f t="shared" si="4"/>
        <v>0</v>
      </c>
    </row>
    <row r="44" spans="1:9" ht="26.25">
      <c r="A44" s="41" t="s">
        <v>126</v>
      </c>
      <c r="B44" s="44" t="s">
        <v>180</v>
      </c>
      <c r="C44" s="66" t="s">
        <v>100</v>
      </c>
      <c r="D44" s="41" t="s">
        <v>33</v>
      </c>
      <c r="E44" s="41" t="s">
        <v>110</v>
      </c>
      <c r="F44" s="41"/>
      <c r="G44" s="59">
        <f t="shared" si="4"/>
        <v>61664</v>
      </c>
      <c r="H44" s="59">
        <f t="shared" si="4"/>
        <v>64546</v>
      </c>
      <c r="I44" s="59">
        <f t="shared" si="4"/>
        <v>0</v>
      </c>
    </row>
    <row r="45" spans="1:9" ht="66">
      <c r="A45" s="41" t="s">
        <v>127</v>
      </c>
      <c r="B45" s="44" t="s">
        <v>10</v>
      </c>
      <c r="C45" s="66" t="s">
        <v>100</v>
      </c>
      <c r="D45" s="41" t="s">
        <v>33</v>
      </c>
      <c r="E45" s="41" t="s">
        <v>159</v>
      </c>
      <c r="F45" s="41"/>
      <c r="G45" s="59">
        <f>G46+G48</f>
        <v>61664</v>
      </c>
      <c r="H45" s="59">
        <f>H46+H48</f>
        <v>64546</v>
      </c>
      <c r="I45" s="59">
        <f>I46+I48</f>
        <v>0</v>
      </c>
    </row>
    <row r="46" spans="1:9" ht="66">
      <c r="A46" s="41" t="s">
        <v>128</v>
      </c>
      <c r="B46" s="44" t="s">
        <v>48</v>
      </c>
      <c r="C46" s="66" t="s">
        <v>100</v>
      </c>
      <c r="D46" s="41" t="s">
        <v>33</v>
      </c>
      <c r="E46" s="41" t="s">
        <v>159</v>
      </c>
      <c r="F46" s="41" t="s">
        <v>49</v>
      </c>
      <c r="G46" s="59">
        <f t="shared" si="4"/>
        <v>57096</v>
      </c>
      <c r="H46" s="59">
        <f t="shared" si="4"/>
        <v>57096</v>
      </c>
      <c r="I46" s="59">
        <f t="shared" si="4"/>
        <v>0</v>
      </c>
    </row>
    <row r="47" spans="1:9" ht="26.25">
      <c r="A47" s="41" t="s">
        <v>129</v>
      </c>
      <c r="B47" s="44" t="s">
        <v>50</v>
      </c>
      <c r="C47" s="66" t="s">
        <v>100</v>
      </c>
      <c r="D47" s="41" t="s">
        <v>33</v>
      </c>
      <c r="E47" s="41" t="s">
        <v>159</v>
      </c>
      <c r="F47" s="41" t="s">
        <v>51</v>
      </c>
      <c r="G47" s="59">
        <v>57096</v>
      </c>
      <c r="H47" s="59">
        <v>57096</v>
      </c>
      <c r="I47" s="59"/>
    </row>
    <row r="48" spans="1:9" ht="26.25">
      <c r="A48" s="41" t="s">
        <v>130</v>
      </c>
      <c r="B48" s="44" t="s">
        <v>169</v>
      </c>
      <c r="C48" s="66" t="s">
        <v>100</v>
      </c>
      <c r="D48" s="41" t="s">
        <v>33</v>
      </c>
      <c r="E48" s="41" t="s">
        <v>159</v>
      </c>
      <c r="F48" s="41" t="s">
        <v>52</v>
      </c>
      <c r="G48" s="59">
        <f>G49</f>
        <v>4568</v>
      </c>
      <c r="H48" s="59">
        <f>H49</f>
        <v>7450</v>
      </c>
      <c r="I48" s="59">
        <f>I49</f>
        <v>0</v>
      </c>
    </row>
    <row r="49" spans="1:9" ht="26.25">
      <c r="A49" s="41" t="s">
        <v>131</v>
      </c>
      <c r="B49" s="44" t="s">
        <v>53</v>
      </c>
      <c r="C49" s="66" t="s">
        <v>100</v>
      </c>
      <c r="D49" s="41" t="s">
        <v>33</v>
      </c>
      <c r="E49" s="41" t="s">
        <v>159</v>
      </c>
      <c r="F49" s="41" t="s">
        <v>54</v>
      </c>
      <c r="G49" s="59">
        <v>4568</v>
      </c>
      <c r="H49" s="59">
        <v>7450</v>
      </c>
      <c r="I49" s="59"/>
    </row>
    <row r="50" spans="1:9" ht="33" customHeight="1">
      <c r="A50" s="41" t="s">
        <v>132</v>
      </c>
      <c r="B50" s="123" t="s">
        <v>20</v>
      </c>
      <c r="C50" s="66" t="s">
        <v>100</v>
      </c>
      <c r="D50" s="41" t="s">
        <v>34</v>
      </c>
      <c r="E50" s="65"/>
      <c r="F50" s="41"/>
      <c r="G50" s="59">
        <f aca="true" t="shared" si="5" ref="G50:I54">G51</f>
        <v>15000</v>
      </c>
      <c r="H50" s="59">
        <f t="shared" si="5"/>
        <v>10000</v>
      </c>
      <c r="I50" s="59">
        <f t="shared" si="5"/>
        <v>10000</v>
      </c>
    </row>
    <row r="51" spans="1:9" ht="15">
      <c r="A51" s="41" t="s">
        <v>93</v>
      </c>
      <c r="B51" s="44" t="s">
        <v>212</v>
      </c>
      <c r="C51" s="66" t="s">
        <v>100</v>
      </c>
      <c r="D51" s="41" t="s">
        <v>208</v>
      </c>
      <c r="E51" s="65"/>
      <c r="F51" s="41"/>
      <c r="G51" s="59">
        <f t="shared" si="5"/>
        <v>15000</v>
      </c>
      <c r="H51" s="59">
        <f t="shared" si="5"/>
        <v>10000</v>
      </c>
      <c r="I51" s="59">
        <f t="shared" si="5"/>
        <v>10000</v>
      </c>
    </row>
    <row r="52" spans="1:9" ht="39">
      <c r="A52" s="41" t="s">
        <v>133</v>
      </c>
      <c r="B52" s="122" t="s">
        <v>182</v>
      </c>
      <c r="C52" s="66" t="s">
        <v>100</v>
      </c>
      <c r="D52" s="41" t="s">
        <v>208</v>
      </c>
      <c r="E52" s="41" t="s">
        <v>105</v>
      </c>
      <c r="F52" s="41"/>
      <c r="G52" s="59">
        <f t="shared" si="5"/>
        <v>15000</v>
      </c>
      <c r="H52" s="59">
        <f t="shared" si="5"/>
        <v>10000</v>
      </c>
      <c r="I52" s="59">
        <f t="shared" si="5"/>
        <v>10000</v>
      </c>
    </row>
    <row r="53" spans="1:9" ht="41.25">
      <c r="A53" s="41" t="s">
        <v>94</v>
      </c>
      <c r="B53" s="125" t="s">
        <v>213</v>
      </c>
      <c r="C53" s="66" t="s">
        <v>100</v>
      </c>
      <c r="D53" s="41" t="s">
        <v>208</v>
      </c>
      <c r="E53" s="41" t="s">
        <v>109</v>
      </c>
      <c r="F53" s="41"/>
      <c r="G53" s="59">
        <f t="shared" si="5"/>
        <v>15000</v>
      </c>
      <c r="H53" s="59">
        <f t="shared" si="5"/>
        <v>10000</v>
      </c>
      <c r="I53" s="59">
        <f t="shared" si="5"/>
        <v>10000</v>
      </c>
    </row>
    <row r="54" spans="1:9" ht="26.25">
      <c r="A54" s="41" t="s">
        <v>95</v>
      </c>
      <c r="B54" s="44" t="s">
        <v>19</v>
      </c>
      <c r="C54" s="66" t="s">
        <v>100</v>
      </c>
      <c r="D54" s="41" t="s">
        <v>208</v>
      </c>
      <c r="E54" s="41" t="s">
        <v>104</v>
      </c>
      <c r="F54" s="41"/>
      <c r="G54" s="59">
        <f>G55</f>
        <v>15000</v>
      </c>
      <c r="H54" s="59">
        <f t="shared" si="5"/>
        <v>10000</v>
      </c>
      <c r="I54" s="59">
        <f t="shared" si="5"/>
        <v>10000</v>
      </c>
    </row>
    <row r="55" spans="1:9" ht="26.25">
      <c r="A55" s="41" t="s">
        <v>134</v>
      </c>
      <c r="B55" s="44" t="s">
        <v>169</v>
      </c>
      <c r="C55" s="66" t="s">
        <v>100</v>
      </c>
      <c r="D55" s="41" t="s">
        <v>208</v>
      </c>
      <c r="E55" s="41" t="s">
        <v>104</v>
      </c>
      <c r="F55" s="41" t="s">
        <v>52</v>
      </c>
      <c r="G55" s="59">
        <f>G56</f>
        <v>15000</v>
      </c>
      <c r="H55" s="59">
        <f>H56</f>
        <v>10000</v>
      </c>
      <c r="I55" s="59">
        <f>I56</f>
        <v>10000</v>
      </c>
    </row>
    <row r="56" spans="1:9" ht="26.25">
      <c r="A56" s="41" t="s">
        <v>135</v>
      </c>
      <c r="B56" s="44" t="s">
        <v>53</v>
      </c>
      <c r="C56" s="66" t="s">
        <v>100</v>
      </c>
      <c r="D56" s="41" t="s">
        <v>208</v>
      </c>
      <c r="E56" s="41" t="s">
        <v>104</v>
      </c>
      <c r="F56" s="41" t="s">
        <v>54</v>
      </c>
      <c r="G56" s="59">
        <v>15000</v>
      </c>
      <c r="H56" s="59">
        <v>10000</v>
      </c>
      <c r="I56" s="59">
        <v>10000</v>
      </c>
    </row>
    <row r="57" spans="1:9" ht="15">
      <c r="A57" s="41" t="s">
        <v>136</v>
      </c>
      <c r="B57" s="123" t="s">
        <v>178</v>
      </c>
      <c r="C57" s="66" t="s">
        <v>100</v>
      </c>
      <c r="D57" s="41" t="s">
        <v>61</v>
      </c>
      <c r="E57" s="41"/>
      <c r="F57" s="41"/>
      <c r="G57" s="59">
        <f aca="true" t="shared" si="6" ref="G57:I60">G58</f>
        <v>60338</v>
      </c>
      <c r="H57" s="59">
        <f t="shared" si="6"/>
        <v>64351</v>
      </c>
      <c r="I57" s="59">
        <f t="shared" si="6"/>
        <v>73167</v>
      </c>
    </row>
    <row r="58" spans="1:9" ht="15">
      <c r="A58" s="41" t="s">
        <v>96</v>
      </c>
      <c r="B58" s="44" t="s">
        <v>14</v>
      </c>
      <c r="C58" s="66" t="s">
        <v>100</v>
      </c>
      <c r="D58" s="41" t="s">
        <v>11</v>
      </c>
      <c r="E58" s="41"/>
      <c r="F58" s="41"/>
      <c r="G58" s="59">
        <f t="shared" si="6"/>
        <v>60338</v>
      </c>
      <c r="H58" s="59">
        <f t="shared" si="6"/>
        <v>64351</v>
      </c>
      <c r="I58" s="59">
        <f t="shared" si="6"/>
        <v>73167</v>
      </c>
    </row>
    <row r="59" spans="1:9" ht="52.5">
      <c r="A59" s="41" t="s">
        <v>137</v>
      </c>
      <c r="B59" s="122" t="s">
        <v>181</v>
      </c>
      <c r="C59" s="66" t="s">
        <v>100</v>
      </c>
      <c r="D59" s="41" t="s">
        <v>11</v>
      </c>
      <c r="E59" s="41" t="s">
        <v>105</v>
      </c>
      <c r="F59" s="41"/>
      <c r="G59" s="59">
        <f t="shared" si="6"/>
        <v>60338</v>
      </c>
      <c r="H59" s="59">
        <f t="shared" si="6"/>
        <v>64351</v>
      </c>
      <c r="I59" s="59">
        <f t="shared" si="6"/>
        <v>73167</v>
      </c>
    </row>
    <row r="60" spans="1:9" ht="41.25">
      <c r="A60" s="41" t="s">
        <v>138</v>
      </c>
      <c r="B60" s="124" t="s">
        <v>175</v>
      </c>
      <c r="C60" s="66" t="s">
        <v>100</v>
      </c>
      <c r="D60" s="41" t="s">
        <v>11</v>
      </c>
      <c r="E60" s="41" t="s">
        <v>107</v>
      </c>
      <c r="F60" s="41"/>
      <c r="G60" s="59">
        <f>G61</f>
        <v>60338</v>
      </c>
      <c r="H60" s="59">
        <f t="shared" si="6"/>
        <v>64351</v>
      </c>
      <c r="I60" s="59">
        <f t="shared" si="6"/>
        <v>73167</v>
      </c>
    </row>
    <row r="61" spans="1:9" ht="30.75" customHeight="1">
      <c r="A61" s="41" t="s">
        <v>139</v>
      </c>
      <c r="B61" s="127" t="s">
        <v>157</v>
      </c>
      <c r="C61" s="66" t="s">
        <v>100</v>
      </c>
      <c r="D61" s="41" t="s">
        <v>11</v>
      </c>
      <c r="E61" s="41" t="s">
        <v>170</v>
      </c>
      <c r="F61" s="41"/>
      <c r="G61" s="59">
        <f>G62</f>
        <v>60338</v>
      </c>
      <c r="H61" s="59">
        <f>H62</f>
        <v>64351</v>
      </c>
      <c r="I61" s="59">
        <f>I62</f>
        <v>73167</v>
      </c>
    </row>
    <row r="62" spans="1:9" ht="26.25">
      <c r="A62" s="41" t="s">
        <v>140</v>
      </c>
      <c r="B62" s="44" t="s">
        <v>169</v>
      </c>
      <c r="C62" s="66" t="s">
        <v>100</v>
      </c>
      <c r="D62" s="41" t="s">
        <v>11</v>
      </c>
      <c r="E62" s="41" t="s">
        <v>170</v>
      </c>
      <c r="F62" s="41" t="s">
        <v>52</v>
      </c>
      <c r="G62" s="59">
        <f>G63</f>
        <v>60338</v>
      </c>
      <c r="H62" s="59">
        <f>H63</f>
        <v>64351</v>
      </c>
      <c r="I62" s="59">
        <f>I63</f>
        <v>73167</v>
      </c>
    </row>
    <row r="63" spans="1:9" ht="26.25">
      <c r="A63" s="41" t="s">
        <v>141</v>
      </c>
      <c r="B63" s="44" t="s">
        <v>53</v>
      </c>
      <c r="C63" s="66" t="s">
        <v>100</v>
      </c>
      <c r="D63" s="41" t="s">
        <v>11</v>
      </c>
      <c r="E63" s="41" t="s">
        <v>170</v>
      </c>
      <c r="F63" s="41" t="s">
        <v>54</v>
      </c>
      <c r="G63" s="59">
        <v>60338</v>
      </c>
      <c r="H63" s="59">
        <v>64351</v>
      </c>
      <c r="I63" s="59">
        <v>73167</v>
      </c>
    </row>
    <row r="64" spans="1:9" ht="15">
      <c r="A64" s="41" t="s">
        <v>142</v>
      </c>
      <c r="B64" s="123" t="s">
        <v>179</v>
      </c>
      <c r="C64" s="66" t="s">
        <v>100</v>
      </c>
      <c r="D64" s="41" t="s">
        <v>82</v>
      </c>
      <c r="E64" s="65"/>
      <c r="F64" s="41"/>
      <c r="G64" s="59">
        <f>G65</f>
        <v>281251</v>
      </c>
      <c r="H64" s="59">
        <f>H65</f>
        <v>155765</v>
      </c>
      <c r="I64" s="59">
        <f>I65</f>
        <v>67113</v>
      </c>
    </row>
    <row r="65" spans="1:9" ht="15">
      <c r="A65" s="41" t="s">
        <v>143</v>
      </c>
      <c r="B65" s="44" t="s">
        <v>13</v>
      </c>
      <c r="C65" s="66" t="s">
        <v>100</v>
      </c>
      <c r="D65" s="41" t="s">
        <v>12</v>
      </c>
      <c r="E65" s="41"/>
      <c r="F65" s="41"/>
      <c r="G65" s="59">
        <f aca="true" t="shared" si="7" ref="G65:I67">G66</f>
        <v>281251</v>
      </c>
      <c r="H65" s="59">
        <f t="shared" si="7"/>
        <v>155765</v>
      </c>
      <c r="I65" s="59">
        <f t="shared" si="7"/>
        <v>67113</v>
      </c>
    </row>
    <row r="66" spans="1:9" ht="39">
      <c r="A66" s="41" t="s">
        <v>144</v>
      </c>
      <c r="B66" s="122" t="s">
        <v>183</v>
      </c>
      <c r="C66" s="66" t="s">
        <v>100</v>
      </c>
      <c r="D66" s="41" t="s">
        <v>12</v>
      </c>
      <c r="E66" s="41" t="s">
        <v>105</v>
      </c>
      <c r="F66" s="41"/>
      <c r="G66" s="59">
        <f t="shared" si="7"/>
        <v>281251</v>
      </c>
      <c r="H66" s="59">
        <f t="shared" si="7"/>
        <v>155765</v>
      </c>
      <c r="I66" s="59">
        <f t="shared" si="7"/>
        <v>67113</v>
      </c>
    </row>
    <row r="67" spans="1:9" ht="41.25">
      <c r="A67" s="41" t="s">
        <v>145</v>
      </c>
      <c r="B67" s="126" t="s">
        <v>176</v>
      </c>
      <c r="C67" s="66" t="s">
        <v>101</v>
      </c>
      <c r="D67" s="41" t="s">
        <v>12</v>
      </c>
      <c r="E67" s="41" t="s">
        <v>106</v>
      </c>
      <c r="F67" s="41"/>
      <c r="G67" s="59">
        <f>G68</f>
        <v>281251</v>
      </c>
      <c r="H67" s="59">
        <f t="shared" si="7"/>
        <v>155765</v>
      </c>
      <c r="I67" s="59">
        <f t="shared" si="7"/>
        <v>67113</v>
      </c>
    </row>
    <row r="68" spans="1:9" ht="26.25">
      <c r="A68" s="41" t="s">
        <v>146</v>
      </c>
      <c r="B68" s="44" t="s">
        <v>4</v>
      </c>
      <c r="C68" s="66" t="s">
        <v>100</v>
      </c>
      <c r="D68" s="41" t="s">
        <v>12</v>
      </c>
      <c r="E68" s="41" t="s">
        <v>171</v>
      </c>
      <c r="F68" s="41"/>
      <c r="G68" s="59">
        <f>G69</f>
        <v>281251</v>
      </c>
      <c r="H68" s="59">
        <f>H69</f>
        <v>155765</v>
      </c>
      <c r="I68" s="59">
        <f>I69</f>
        <v>67113</v>
      </c>
    </row>
    <row r="69" spans="1:9" ht="26.25">
      <c r="A69" s="41" t="s">
        <v>147</v>
      </c>
      <c r="B69" s="44" t="s">
        <v>169</v>
      </c>
      <c r="C69" s="66" t="s">
        <v>100</v>
      </c>
      <c r="D69" s="41" t="s">
        <v>12</v>
      </c>
      <c r="E69" s="41" t="s">
        <v>171</v>
      </c>
      <c r="F69" s="41" t="s">
        <v>52</v>
      </c>
      <c r="G69" s="59">
        <f>G70</f>
        <v>281251</v>
      </c>
      <c r="H69" s="59">
        <f>H70</f>
        <v>155765</v>
      </c>
      <c r="I69" s="59">
        <v>67113</v>
      </c>
    </row>
    <row r="70" spans="1:9" ht="26.25">
      <c r="A70" s="41" t="s">
        <v>148</v>
      </c>
      <c r="B70" s="44" t="s">
        <v>53</v>
      </c>
      <c r="C70" s="66" t="s">
        <v>100</v>
      </c>
      <c r="D70" s="41" t="s">
        <v>12</v>
      </c>
      <c r="E70" s="41" t="s">
        <v>171</v>
      </c>
      <c r="F70" s="41" t="s">
        <v>54</v>
      </c>
      <c r="G70" s="59">
        <v>281251</v>
      </c>
      <c r="H70" s="59">
        <v>155765</v>
      </c>
      <c r="I70" s="59">
        <v>67113</v>
      </c>
    </row>
    <row r="71" spans="1:9" ht="15">
      <c r="A71" s="41" t="s">
        <v>149</v>
      </c>
      <c r="B71" s="123" t="s">
        <v>57</v>
      </c>
      <c r="C71" s="66" t="s">
        <v>100</v>
      </c>
      <c r="D71" s="41" t="s">
        <v>26</v>
      </c>
      <c r="E71" s="41"/>
      <c r="F71" s="41"/>
      <c r="G71" s="59">
        <f>G72</f>
        <v>10000</v>
      </c>
      <c r="H71" s="59">
        <f>H72</f>
        <v>10000</v>
      </c>
      <c r="I71" s="59">
        <f>I72</f>
        <v>10000</v>
      </c>
    </row>
    <row r="72" spans="1:9" ht="27.75">
      <c r="A72" s="41" t="s">
        <v>150</v>
      </c>
      <c r="B72" s="77" t="s">
        <v>85</v>
      </c>
      <c r="C72" s="66" t="s">
        <v>100</v>
      </c>
      <c r="D72" s="41" t="s">
        <v>30</v>
      </c>
      <c r="E72" s="41"/>
      <c r="F72" s="41"/>
      <c r="G72" s="59">
        <f aca="true" t="shared" si="8" ref="G72:I76">G73</f>
        <v>10000</v>
      </c>
      <c r="H72" s="59">
        <f t="shared" si="8"/>
        <v>10000</v>
      </c>
      <c r="I72" s="59">
        <f t="shared" si="8"/>
        <v>10000</v>
      </c>
    </row>
    <row r="73" spans="1:9" ht="39">
      <c r="A73" s="41" t="s">
        <v>151</v>
      </c>
      <c r="B73" s="123" t="s">
        <v>184</v>
      </c>
      <c r="C73" s="66" t="s">
        <v>100</v>
      </c>
      <c r="D73" s="41" t="s">
        <v>30</v>
      </c>
      <c r="E73" s="41" t="s">
        <v>105</v>
      </c>
      <c r="F73" s="41"/>
      <c r="G73" s="59">
        <f t="shared" si="8"/>
        <v>10000</v>
      </c>
      <c r="H73" s="59">
        <f t="shared" si="8"/>
        <v>10000</v>
      </c>
      <c r="I73" s="59">
        <f t="shared" si="8"/>
        <v>10000</v>
      </c>
    </row>
    <row r="74" spans="1:9" ht="27">
      <c r="A74" s="41" t="s">
        <v>152</v>
      </c>
      <c r="B74" s="124" t="s">
        <v>174</v>
      </c>
      <c r="C74" s="66" t="s">
        <v>100</v>
      </c>
      <c r="D74" s="41" t="s">
        <v>30</v>
      </c>
      <c r="E74" s="41" t="s">
        <v>108</v>
      </c>
      <c r="F74" s="41"/>
      <c r="G74" s="59">
        <f t="shared" si="8"/>
        <v>10000</v>
      </c>
      <c r="H74" s="59">
        <f t="shared" si="8"/>
        <v>10000</v>
      </c>
      <c r="I74" s="59">
        <f t="shared" si="8"/>
        <v>10000</v>
      </c>
    </row>
    <row r="75" spans="1:9" ht="26.25">
      <c r="A75" s="41" t="s">
        <v>153</v>
      </c>
      <c r="B75" s="44" t="s">
        <v>5</v>
      </c>
      <c r="C75" s="66" t="s">
        <v>100</v>
      </c>
      <c r="D75" s="41" t="s">
        <v>30</v>
      </c>
      <c r="E75" s="41" t="s">
        <v>173</v>
      </c>
      <c r="F75" s="41"/>
      <c r="G75" s="59">
        <f t="shared" si="8"/>
        <v>10000</v>
      </c>
      <c r="H75" s="59">
        <f t="shared" si="8"/>
        <v>10000</v>
      </c>
      <c r="I75" s="59">
        <v>10000</v>
      </c>
    </row>
    <row r="76" spans="1:9" ht="26.25">
      <c r="A76" s="41" t="s">
        <v>154</v>
      </c>
      <c r="B76" s="44" t="s">
        <v>169</v>
      </c>
      <c r="C76" s="66" t="s">
        <v>100</v>
      </c>
      <c r="D76" s="41" t="s">
        <v>30</v>
      </c>
      <c r="E76" s="41" t="s">
        <v>173</v>
      </c>
      <c r="F76" s="41" t="s">
        <v>52</v>
      </c>
      <c r="G76" s="59">
        <f t="shared" si="8"/>
        <v>10000</v>
      </c>
      <c r="H76" s="59">
        <f t="shared" si="8"/>
        <v>10000</v>
      </c>
      <c r="I76" s="59">
        <f t="shared" si="8"/>
        <v>10000</v>
      </c>
    </row>
    <row r="77" spans="1:9" ht="26.25">
      <c r="A77" s="41" t="s">
        <v>192</v>
      </c>
      <c r="B77" s="44" t="s">
        <v>53</v>
      </c>
      <c r="C77" s="66" t="s">
        <v>100</v>
      </c>
      <c r="D77" s="41" t="s">
        <v>30</v>
      </c>
      <c r="E77" s="41" t="s">
        <v>173</v>
      </c>
      <c r="F77" s="41" t="s">
        <v>54</v>
      </c>
      <c r="G77" s="59">
        <v>10000</v>
      </c>
      <c r="H77" s="59">
        <v>10000</v>
      </c>
      <c r="I77" s="59">
        <v>10000</v>
      </c>
    </row>
    <row r="78" spans="1:9" ht="15">
      <c r="A78" s="41" t="s">
        <v>193</v>
      </c>
      <c r="B78" s="69" t="s">
        <v>1</v>
      </c>
      <c r="C78" s="66"/>
      <c r="D78" s="66"/>
      <c r="E78" s="66"/>
      <c r="F78" s="66"/>
      <c r="G78" s="68">
        <v>0</v>
      </c>
      <c r="H78" s="68">
        <v>73000</v>
      </c>
      <c r="I78" s="68">
        <v>143000</v>
      </c>
    </row>
    <row r="79" spans="1:9" ht="15">
      <c r="A79" s="41" t="s">
        <v>194</v>
      </c>
      <c r="B79" s="69" t="s">
        <v>18</v>
      </c>
      <c r="C79" s="66"/>
      <c r="D79" s="66"/>
      <c r="E79" s="67"/>
      <c r="F79" s="66"/>
      <c r="G79" s="68">
        <f>G13+G42+G50+G57+G65+G72</f>
        <v>3571969</v>
      </c>
      <c r="H79" s="68">
        <f>H13+H42+H50+H57+H64+H71+H78</f>
        <v>2985861</v>
      </c>
      <c r="I79" s="68">
        <f>I13+I42+I50+I57+I64+I71+I78</f>
        <v>2861249</v>
      </c>
    </row>
    <row r="81" ht="15">
      <c r="G81" s="33"/>
    </row>
  </sheetData>
  <sheetProtection/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1">
      <selection activeCell="B12" sqref="B12"/>
    </sheetView>
  </sheetViews>
  <sheetFormatPr defaultColWidth="9.125" defaultRowHeight="12.75"/>
  <cols>
    <col min="1" max="1" width="3.50390625" style="45" customWidth="1"/>
    <col min="2" max="2" width="60.50390625" style="46" customWidth="1"/>
    <col min="3" max="3" width="13.00390625" style="47" customWidth="1"/>
    <col min="4" max="4" width="6.50390625" style="116" customWidth="1"/>
    <col min="5" max="5" width="8.625" style="47" customWidth="1"/>
    <col min="6" max="6" width="13.375" style="52" customWidth="1"/>
    <col min="7" max="7" width="14.00390625" style="48" bestFit="1" customWidth="1"/>
    <col min="8" max="8" width="15.875" style="48" customWidth="1"/>
    <col min="9" max="16384" width="9.125" style="48" customWidth="1"/>
  </cols>
  <sheetData>
    <row r="1" spans="4:8" ht="15">
      <c r="D1" s="112"/>
      <c r="F1" s="53"/>
      <c r="G1" s="148" t="s">
        <v>165</v>
      </c>
      <c r="H1" s="148"/>
    </row>
    <row r="2" spans="4:8" ht="15">
      <c r="D2" s="112"/>
      <c r="F2" s="54"/>
      <c r="G2" s="5" t="s">
        <v>191</v>
      </c>
      <c r="H2" s="5"/>
    </row>
    <row r="3" spans="4:8" ht="15">
      <c r="D3" s="113"/>
      <c r="F3" s="55"/>
      <c r="G3" s="5" t="s">
        <v>23</v>
      </c>
      <c r="H3" s="5"/>
    </row>
    <row r="4" spans="4:8" ht="15" hidden="1">
      <c r="D4" s="114"/>
      <c r="F4" s="56"/>
      <c r="G4" s="5" t="s">
        <v>198</v>
      </c>
      <c r="H4" s="5" t="s">
        <v>200</v>
      </c>
    </row>
    <row r="5" spans="4:8" ht="15">
      <c r="D5" s="114"/>
      <c r="F5" s="56"/>
      <c r="G5" s="5"/>
      <c r="H5" s="5"/>
    </row>
    <row r="6" spans="1:8" ht="34.5" customHeight="1">
      <c r="A6" s="144" t="s">
        <v>98</v>
      </c>
      <c r="B6" s="144"/>
      <c r="C6" s="144"/>
      <c r="D6" s="145"/>
      <c r="E6" s="144"/>
      <c r="F6" s="144"/>
      <c r="G6" s="144"/>
      <c r="H6" s="144"/>
    </row>
    <row r="7" spans="1:8" ht="14.25" customHeight="1">
      <c r="A7" s="146" t="s">
        <v>202</v>
      </c>
      <c r="B7" s="146"/>
      <c r="C7" s="146"/>
      <c r="D7" s="147"/>
      <c r="E7" s="146"/>
      <c r="F7" s="146"/>
      <c r="G7" s="146"/>
      <c r="H7" s="146"/>
    </row>
    <row r="8" spans="1:6" ht="12.75">
      <c r="A8" s="50"/>
      <c r="B8" s="49"/>
      <c r="C8" s="49"/>
      <c r="D8" s="115"/>
      <c r="E8" s="49"/>
      <c r="F8" s="57"/>
    </row>
    <row r="9" ht="12.75">
      <c r="H9" s="51" t="s">
        <v>87</v>
      </c>
    </row>
    <row r="10" spans="1:8" ht="52.5">
      <c r="A10" s="40" t="s">
        <v>62</v>
      </c>
      <c r="B10" s="40" t="s">
        <v>43</v>
      </c>
      <c r="C10" s="41" t="s">
        <v>21</v>
      </c>
      <c r="D10" s="109" t="s">
        <v>22</v>
      </c>
      <c r="E10" s="41" t="s">
        <v>45</v>
      </c>
      <c r="F10" s="58" t="s">
        <v>209</v>
      </c>
      <c r="G10" s="42" t="s">
        <v>167</v>
      </c>
      <c r="H10" s="42" t="s">
        <v>210</v>
      </c>
    </row>
    <row r="11" spans="1:8" ht="12.75">
      <c r="A11" s="43" t="s">
        <v>65</v>
      </c>
      <c r="B11" s="41" t="s">
        <v>66</v>
      </c>
      <c r="C11" s="43" t="s">
        <v>67</v>
      </c>
      <c r="D11" s="41" t="s">
        <v>68</v>
      </c>
      <c r="E11" s="43" t="s">
        <v>69</v>
      </c>
      <c r="F11" s="41" t="s">
        <v>70</v>
      </c>
      <c r="G11" s="43" t="s">
        <v>71</v>
      </c>
      <c r="H11" s="41" t="s">
        <v>75</v>
      </c>
    </row>
    <row r="12" spans="1:8" ht="41.25">
      <c r="A12" s="41" t="s">
        <v>65</v>
      </c>
      <c r="B12" s="69" t="s">
        <v>172</v>
      </c>
      <c r="C12" s="84" t="s">
        <v>105</v>
      </c>
      <c r="D12" s="110" t="s">
        <v>46</v>
      </c>
      <c r="E12" s="84" t="s">
        <v>46</v>
      </c>
      <c r="F12" s="85">
        <f>F13+F19+F25+F31</f>
        <v>366589</v>
      </c>
      <c r="G12" s="85">
        <f>G13+G19+G25+G31</f>
        <v>240116</v>
      </c>
      <c r="H12" s="85">
        <f>H13+H19+H25+H31</f>
        <v>160280</v>
      </c>
    </row>
    <row r="13" spans="1:8" ht="52.5" customHeight="1">
      <c r="A13" s="41" t="s">
        <v>66</v>
      </c>
      <c r="B13" s="86" t="s">
        <v>185</v>
      </c>
      <c r="C13" s="88" t="s">
        <v>106</v>
      </c>
      <c r="D13" s="111"/>
      <c r="E13" s="88"/>
      <c r="F13" s="89">
        <f aca="true" t="shared" si="0" ref="F13:H15">F14</f>
        <v>281251</v>
      </c>
      <c r="G13" s="89">
        <f t="shared" si="0"/>
        <v>155765</v>
      </c>
      <c r="H13" s="89">
        <f t="shared" si="0"/>
        <v>67113</v>
      </c>
    </row>
    <row r="14" spans="1:8" ht="13.5">
      <c r="A14" s="41" t="s">
        <v>67</v>
      </c>
      <c r="B14" s="80" t="s">
        <v>4</v>
      </c>
      <c r="C14" s="66" t="s">
        <v>171</v>
      </c>
      <c r="D14" s="117"/>
      <c r="E14" s="66"/>
      <c r="F14" s="90">
        <f t="shared" si="0"/>
        <v>281251</v>
      </c>
      <c r="G14" s="90">
        <f t="shared" si="0"/>
        <v>155765</v>
      </c>
      <c r="H14" s="90">
        <f t="shared" si="0"/>
        <v>67113</v>
      </c>
    </row>
    <row r="15" spans="1:8" ht="33.75" customHeight="1">
      <c r="A15" s="41" t="s">
        <v>68</v>
      </c>
      <c r="B15" s="80" t="s">
        <v>169</v>
      </c>
      <c r="C15" s="66" t="s">
        <v>171</v>
      </c>
      <c r="D15" s="66" t="s">
        <v>52</v>
      </c>
      <c r="E15" s="66"/>
      <c r="F15" s="90">
        <f t="shared" si="0"/>
        <v>281251</v>
      </c>
      <c r="G15" s="90">
        <f t="shared" si="0"/>
        <v>155765</v>
      </c>
      <c r="H15" s="90">
        <f t="shared" si="0"/>
        <v>67113</v>
      </c>
    </row>
    <row r="16" spans="1:8" ht="27">
      <c r="A16" s="41" t="s">
        <v>69</v>
      </c>
      <c r="B16" s="80" t="s">
        <v>53</v>
      </c>
      <c r="C16" s="66" t="s">
        <v>171</v>
      </c>
      <c r="D16" s="66" t="s">
        <v>54</v>
      </c>
      <c r="E16" s="66"/>
      <c r="F16" s="90">
        <f>F18</f>
        <v>281251</v>
      </c>
      <c r="G16" s="90">
        <f>G18</f>
        <v>155765</v>
      </c>
      <c r="H16" s="90">
        <f>H18</f>
        <v>67113</v>
      </c>
    </row>
    <row r="17" spans="1:11" ht="13.5">
      <c r="A17" s="41" t="s">
        <v>70</v>
      </c>
      <c r="B17" s="69" t="s">
        <v>188</v>
      </c>
      <c r="C17" s="66" t="s">
        <v>171</v>
      </c>
      <c r="D17" s="66" t="s">
        <v>54</v>
      </c>
      <c r="E17" s="66" t="s">
        <v>82</v>
      </c>
      <c r="F17" s="90">
        <f>F18</f>
        <v>281251</v>
      </c>
      <c r="G17" s="90">
        <f>G18</f>
        <v>155765</v>
      </c>
      <c r="H17" s="90">
        <f>H18</f>
        <v>67113</v>
      </c>
      <c r="K17" s="48">
        <v>123</v>
      </c>
    </row>
    <row r="18" spans="1:8" ht="13.5">
      <c r="A18" s="41" t="s">
        <v>71</v>
      </c>
      <c r="B18" s="80" t="s">
        <v>13</v>
      </c>
      <c r="C18" s="66" t="s">
        <v>171</v>
      </c>
      <c r="D18" s="66" t="s">
        <v>54</v>
      </c>
      <c r="E18" s="66" t="s">
        <v>12</v>
      </c>
      <c r="F18" s="90">
        <f>'прил 6'!G64</f>
        <v>281251</v>
      </c>
      <c r="G18" s="90">
        <f>'прил 6'!H64</f>
        <v>155765</v>
      </c>
      <c r="H18" s="90">
        <f>'прил 6'!I64</f>
        <v>67113</v>
      </c>
    </row>
    <row r="19" spans="1:8" ht="49.5" customHeight="1">
      <c r="A19" s="41" t="s">
        <v>75</v>
      </c>
      <c r="B19" s="86" t="s">
        <v>186</v>
      </c>
      <c r="C19" s="88" t="s">
        <v>107</v>
      </c>
      <c r="D19" s="111"/>
      <c r="E19" s="88"/>
      <c r="F19" s="89">
        <f>F20</f>
        <v>60338</v>
      </c>
      <c r="G19" s="89">
        <f>G20</f>
        <v>64351</v>
      </c>
      <c r="H19" s="89">
        <f>H20</f>
        <v>73167</v>
      </c>
    </row>
    <row r="20" spans="1:8" ht="14.25">
      <c r="A20" s="41" t="s">
        <v>76</v>
      </c>
      <c r="B20" s="46" t="s">
        <v>157</v>
      </c>
      <c r="C20" s="66" t="s">
        <v>170</v>
      </c>
      <c r="D20" s="117"/>
      <c r="E20" s="88"/>
      <c r="F20" s="90">
        <f aca="true" t="shared" si="1" ref="F20:H23">F21</f>
        <v>60338</v>
      </c>
      <c r="G20" s="90">
        <f t="shared" si="1"/>
        <v>64351</v>
      </c>
      <c r="H20" s="90">
        <f t="shared" si="1"/>
        <v>73167</v>
      </c>
    </row>
    <row r="21" spans="1:8" ht="27">
      <c r="A21" s="41" t="s">
        <v>78</v>
      </c>
      <c r="B21" s="80" t="s">
        <v>169</v>
      </c>
      <c r="C21" s="66" t="s">
        <v>170</v>
      </c>
      <c r="D21" s="117" t="s">
        <v>52</v>
      </c>
      <c r="E21" s="88"/>
      <c r="F21" s="90">
        <f t="shared" si="1"/>
        <v>60338</v>
      </c>
      <c r="G21" s="90">
        <f t="shared" si="1"/>
        <v>64351</v>
      </c>
      <c r="H21" s="90">
        <f t="shared" si="1"/>
        <v>73167</v>
      </c>
    </row>
    <row r="22" spans="1:8" ht="27">
      <c r="A22" s="41" t="s">
        <v>79</v>
      </c>
      <c r="B22" s="80" t="s">
        <v>53</v>
      </c>
      <c r="C22" s="66" t="s">
        <v>170</v>
      </c>
      <c r="D22" s="117" t="s">
        <v>54</v>
      </c>
      <c r="E22" s="88"/>
      <c r="F22" s="90">
        <f t="shared" si="1"/>
        <v>60338</v>
      </c>
      <c r="G22" s="90">
        <f t="shared" si="1"/>
        <v>64351</v>
      </c>
      <c r="H22" s="90">
        <f t="shared" si="1"/>
        <v>73167</v>
      </c>
    </row>
    <row r="23" spans="1:8" ht="13.5">
      <c r="A23" s="41" t="s">
        <v>88</v>
      </c>
      <c r="B23" s="69" t="s">
        <v>178</v>
      </c>
      <c r="C23" s="66" t="s">
        <v>170</v>
      </c>
      <c r="D23" s="117" t="s">
        <v>54</v>
      </c>
      <c r="E23" s="66" t="s">
        <v>61</v>
      </c>
      <c r="F23" s="90">
        <f t="shared" si="1"/>
        <v>60338</v>
      </c>
      <c r="G23" s="90">
        <f t="shared" si="1"/>
        <v>64351</v>
      </c>
      <c r="H23" s="90">
        <f t="shared" si="1"/>
        <v>73167</v>
      </c>
    </row>
    <row r="24" spans="1:8" ht="17.25" customHeight="1">
      <c r="A24" s="41" t="s">
        <v>111</v>
      </c>
      <c r="B24" s="132" t="s">
        <v>14</v>
      </c>
      <c r="C24" s="66" t="s">
        <v>170</v>
      </c>
      <c r="D24" s="117" t="s">
        <v>54</v>
      </c>
      <c r="E24" s="66" t="s">
        <v>11</v>
      </c>
      <c r="F24" s="90">
        <f>'прил 6'!G63</f>
        <v>60338</v>
      </c>
      <c r="G24" s="90">
        <f>'прил 6'!H63</f>
        <v>64351</v>
      </c>
      <c r="H24" s="90">
        <f>'прил 6'!I63</f>
        <v>73167</v>
      </c>
    </row>
    <row r="25" spans="1:8" ht="33.75" customHeight="1">
      <c r="A25" s="41" t="s">
        <v>112</v>
      </c>
      <c r="B25" s="86" t="s">
        <v>187</v>
      </c>
      <c r="C25" s="88" t="s">
        <v>108</v>
      </c>
      <c r="D25" s="111"/>
      <c r="E25" s="88"/>
      <c r="F25" s="89">
        <f>F26</f>
        <v>10000</v>
      </c>
      <c r="G25" s="89">
        <f>G26</f>
        <v>10000</v>
      </c>
      <c r="H25" s="89">
        <f>H26</f>
        <v>10000</v>
      </c>
    </row>
    <row r="26" spans="1:8" ht="24.75" customHeight="1">
      <c r="A26" s="41" t="s">
        <v>113</v>
      </c>
      <c r="B26" s="80" t="s">
        <v>5</v>
      </c>
      <c r="C26" s="66" t="s">
        <v>173</v>
      </c>
      <c r="D26" s="117"/>
      <c r="E26" s="88"/>
      <c r="F26" s="90">
        <f>F28</f>
        <v>10000</v>
      </c>
      <c r="G26" s="90">
        <f>G28</f>
        <v>10000</v>
      </c>
      <c r="H26" s="90">
        <f>H28</f>
        <v>10000</v>
      </c>
    </row>
    <row r="27" spans="1:8" ht="17.25" customHeight="1">
      <c r="A27" s="41" t="s">
        <v>89</v>
      </c>
      <c r="B27" s="80" t="s">
        <v>169</v>
      </c>
      <c r="C27" s="66" t="s">
        <v>173</v>
      </c>
      <c r="D27" s="117" t="s">
        <v>52</v>
      </c>
      <c r="E27" s="66"/>
      <c r="F27" s="90">
        <f aca="true" t="shared" si="2" ref="F27:H29">F28</f>
        <v>10000</v>
      </c>
      <c r="G27" s="90">
        <f t="shared" si="2"/>
        <v>10000</v>
      </c>
      <c r="H27" s="90">
        <f t="shared" si="2"/>
        <v>10000</v>
      </c>
    </row>
    <row r="28" spans="1:8" ht="28.5" customHeight="1">
      <c r="A28" s="41" t="s">
        <v>114</v>
      </c>
      <c r="B28" s="80" t="s">
        <v>53</v>
      </c>
      <c r="C28" s="66" t="s">
        <v>173</v>
      </c>
      <c r="D28" s="117" t="s">
        <v>54</v>
      </c>
      <c r="E28" s="66"/>
      <c r="F28" s="90">
        <f t="shared" si="2"/>
        <v>10000</v>
      </c>
      <c r="G28" s="90">
        <f t="shared" si="2"/>
        <v>10000</v>
      </c>
      <c r="H28" s="90">
        <f t="shared" si="2"/>
        <v>10000</v>
      </c>
    </row>
    <row r="29" spans="1:8" ht="18.75" customHeight="1">
      <c r="A29" s="41" t="s">
        <v>90</v>
      </c>
      <c r="B29" s="135" t="s">
        <v>57</v>
      </c>
      <c r="C29" s="66" t="s">
        <v>173</v>
      </c>
      <c r="D29" s="117" t="s">
        <v>54</v>
      </c>
      <c r="E29" s="66" t="s">
        <v>26</v>
      </c>
      <c r="F29" s="90">
        <f t="shared" si="2"/>
        <v>10000</v>
      </c>
      <c r="G29" s="90">
        <f t="shared" si="2"/>
        <v>10000</v>
      </c>
      <c r="H29" s="90">
        <f t="shared" si="2"/>
        <v>10000</v>
      </c>
    </row>
    <row r="30" spans="1:8" ht="20.25" customHeight="1">
      <c r="A30" s="41" t="s">
        <v>115</v>
      </c>
      <c r="B30" s="79" t="s">
        <v>29</v>
      </c>
      <c r="C30" s="66" t="s">
        <v>173</v>
      </c>
      <c r="D30" s="117" t="s">
        <v>54</v>
      </c>
      <c r="E30" s="66" t="s">
        <v>30</v>
      </c>
      <c r="F30" s="90">
        <v>10000</v>
      </c>
      <c r="G30" s="90">
        <v>10000</v>
      </c>
      <c r="H30" s="90">
        <v>10000</v>
      </c>
    </row>
    <row r="31" spans="1:8" ht="60.75" customHeight="1">
      <c r="A31" s="41" t="s">
        <v>116</v>
      </c>
      <c r="B31" s="91" t="s">
        <v>213</v>
      </c>
      <c r="C31" s="88" t="s">
        <v>109</v>
      </c>
      <c r="D31" s="88"/>
      <c r="E31" s="88"/>
      <c r="F31" s="89">
        <f>F35</f>
        <v>15000</v>
      </c>
      <c r="G31" s="89">
        <f>G35</f>
        <v>10000</v>
      </c>
      <c r="H31" s="89">
        <f>H35</f>
        <v>10000</v>
      </c>
    </row>
    <row r="32" spans="1:8" ht="31.5" customHeight="1">
      <c r="A32" s="41" t="s">
        <v>117</v>
      </c>
      <c r="B32" s="80" t="s">
        <v>19</v>
      </c>
      <c r="C32" s="66" t="s">
        <v>104</v>
      </c>
      <c r="D32" s="66"/>
      <c r="E32" s="66"/>
      <c r="F32" s="90">
        <v>15000</v>
      </c>
      <c r="G32" s="90">
        <v>10000</v>
      </c>
      <c r="H32" s="90">
        <v>10000</v>
      </c>
    </row>
    <row r="33" spans="1:8" ht="27">
      <c r="A33" s="41" t="s">
        <v>118</v>
      </c>
      <c r="B33" s="80" t="s">
        <v>169</v>
      </c>
      <c r="C33" s="66" t="s">
        <v>104</v>
      </c>
      <c r="D33" s="66" t="s">
        <v>52</v>
      </c>
      <c r="E33" s="66"/>
      <c r="F33" s="90">
        <v>15000</v>
      </c>
      <c r="G33" s="90">
        <v>10000</v>
      </c>
      <c r="H33" s="90">
        <v>10000</v>
      </c>
    </row>
    <row r="34" spans="1:8" ht="18.75" customHeight="1">
      <c r="A34" s="41" t="s">
        <v>119</v>
      </c>
      <c r="B34" s="80" t="s">
        <v>53</v>
      </c>
      <c r="C34" s="66" t="s">
        <v>104</v>
      </c>
      <c r="D34" s="66" t="s">
        <v>54</v>
      </c>
      <c r="E34" s="66"/>
      <c r="F34" s="90">
        <v>15000</v>
      </c>
      <c r="G34" s="90">
        <v>10000</v>
      </c>
      <c r="H34" s="90">
        <v>10000</v>
      </c>
    </row>
    <row r="35" spans="1:8" ht="30.75" customHeight="1">
      <c r="A35" s="41" t="s">
        <v>120</v>
      </c>
      <c r="B35" s="69" t="s">
        <v>20</v>
      </c>
      <c r="C35" s="66" t="s">
        <v>104</v>
      </c>
      <c r="D35" s="66" t="s">
        <v>54</v>
      </c>
      <c r="E35" s="66" t="s">
        <v>34</v>
      </c>
      <c r="F35" s="90">
        <v>15000</v>
      </c>
      <c r="G35" s="90">
        <v>10000</v>
      </c>
      <c r="H35" s="90">
        <v>10000</v>
      </c>
    </row>
    <row r="36" spans="1:8" ht="38.25" customHeight="1">
      <c r="A36" s="41" t="s">
        <v>121</v>
      </c>
      <c r="B36" s="81" t="s">
        <v>212</v>
      </c>
      <c r="C36" s="66" t="s">
        <v>104</v>
      </c>
      <c r="D36" s="66" t="s">
        <v>54</v>
      </c>
      <c r="E36" s="66" t="s">
        <v>208</v>
      </c>
      <c r="F36" s="90">
        <v>15000</v>
      </c>
      <c r="G36" s="90">
        <v>10000</v>
      </c>
      <c r="H36" s="90">
        <v>10000</v>
      </c>
    </row>
    <row r="37" spans="1:8" ht="32.25">
      <c r="A37" s="41" t="s">
        <v>124</v>
      </c>
      <c r="B37" s="129" t="s">
        <v>180</v>
      </c>
      <c r="C37" s="87" t="s">
        <v>110</v>
      </c>
      <c r="D37" s="118"/>
      <c r="E37" s="87"/>
      <c r="F37" s="102">
        <f>F38+F52+F57+F66+F71</f>
        <v>3205380</v>
      </c>
      <c r="G37" s="102">
        <f>G38+G52+G57+G66</f>
        <v>2672745</v>
      </c>
      <c r="H37" s="102">
        <f>H38+H52+H57+H66</f>
        <v>2557969</v>
      </c>
    </row>
    <row r="38" spans="1:8" ht="27">
      <c r="A38" s="41" t="s">
        <v>125</v>
      </c>
      <c r="B38" s="80" t="s">
        <v>83</v>
      </c>
      <c r="C38" s="66" t="s">
        <v>102</v>
      </c>
      <c r="D38" s="117" t="s">
        <v>46</v>
      </c>
      <c r="E38" s="92"/>
      <c r="F38" s="93">
        <f>F39+F44+F48</f>
        <v>3035616</v>
      </c>
      <c r="G38" s="93">
        <f>G39+G44+G48</f>
        <v>2604699</v>
      </c>
      <c r="H38" s="93">
        <f>H39+H44+H48</f>
        <v>2554469</v>
      </c>
    </row>
    <row r="39" spans="1:8" ht="54.75">
      <c r="A39" s="41" t="s">
        <v>126</v>
      </c>
      <c r="B39" s="80" t="s">
        <v>48</v>
      </c>
      <c r="C39" s="66" t="s">
        <v>102</v>
      </c>
      <c r="D39" s="117" t="s">
        <v>49</v>
      </c>
      <c r="E39" s="92"/>
      <c r="F39" s="93">
        <f aca="true" t="shared" si="3" ref="F39:H40">F40</f>
        <v>2498960</v>
      </c>
      <c r="G39" s="93">
        <f t="shared" si="3"/>
        <v>2498960</v>
      </c>
      <c r="H39" s="93">
        <f t="shared" si="3"/>
        <v>2498960</v>
      </c>
    </row>
    <row r="40" spans="1:8" ht="27">
      <c r="A40" s="41" t="s">
        <v>127</v>
      </c>
      <c r="B40" s="80" t="s">
        <v>50</v>
      </c>
      <c r="C40" s="66" t="s">
        <v>102</v>
      </c>
      <c r="D40" s="117" t="s">
        <v>51</v>
      </c>
      <c r="E40" s="92"/>
      <c r="F40" s="93">
        <f t="shared" si="3"/>
        <v>2498960</v>
      </c>
      <c r="G40" s="93">
        <f t="shared" si="3"/>
        <v>2498960</v>
      </c>
      <c r="H40" s="93">
        <f t="shared" si="3"/>
        <v>2498960</v>
      </c>
    </row>
    <row r="41" spans="1:8" ht="13.5">
      <c r="A41" s="41" t="s">
        <v>128</v>
      </c>
      <c r="B41" s="134" t="s">
        <v>47</v>
      </c>
      <c r="C41" s="66" t="s">
        <v>102</v>
      </c>
      <c r="D41" s="117" t="s">
        <v>51</v>
      </c>
      <c r="E41" s="92" t="s">
        <v>73</v>
      </c>
      <c r="F41" s="93">
        <f>F42+F43</f>
        <v>2498960</v>
      </c>
      <c r="G41" s="93">
        <f>G42+G43</f>
        <v>2498960</v>
      </c>
      <c r="H41" s="93">
        <f>H42+H43</f>
        <v>2498960</v>
      </c>
    </row>
    <row r="42" spans="1:8" ht="27">
      <c r="A42" s="41" t="s">
        <v>128</v>
      </c>
      <c r="B42" s="94" t="s">
        <v>39</v>
      </c>
      <c r="C42" s="66" t="s">
        <v>102</v>
      </c>
      <c r="D42" s="117" t="s">
        <v>51</v>
      </c>
      <c r="E42" s="92" t="s">
        <v>74</v>
      </c>
      <c r="F42" s="93">
        <f>'прил 6'!G18</f>
        <v>729203</v>
      </c>
      <c r="G42" s="93">
        <f>'прил 6'!H18</f>
        <v>729203</v>
      </c>
      <c r="H42" s="93">
        <f>'прил 6'!I18</f>
        <v>729203</v>
      </c>
    </row>
    <row r="43" spans="1:8" ht="41.25">
      <c r="A43" s="41" t="s">
        <v>93</v>
      </c>
      <c r="B43" s="94" t="s">
        <v>40</v>
      </c>
      <c r="C43" s="66" t="s">
        <v>102</v>
      </c>
      <c r="D43" s="117" t="s">
        <v>51</v>
      </c>
      <c r="E43" s="92" t="s">
        <v>59</v>
      </c>
      <c r="F43" s="93">
        <f>'прил 6'!G23</f>
        <v>1769757</v>
      </c>
      <c r="G43" s="93">
        <f>'прил 6'!H23</f>
        <v>1769757</v>
      </c>
      <c r="H43" s="93">
        <f>'прил 6'!I23</f>
        <v>1769757</v>
      </c>
    </row>
    <row r="44" spans="1:8" ht="27">
      <c r="A44" s="41" t="s">
        <v>133</v>
      </c>
      <c r="B44" s="80" t="s">
        <v>169</v>
      </c>
      <c r="C44" s="66" t="s">
        <v>102</v>
      </c>
      <c r="D44" s="117" t="s">
        <v>52</v>
      </c>
      <c r="E44" s="92"/>
      <c r="F44" s="93">
        <f>F45</f>
        <v>505201</v>
      </c>
      <c r="G44" s="93">
        <f>G45</f>
        <v>74284</v>
      </c>
      <c r="H44" s="93">
        <f>H45</f>
        <v>24054</v>
      </c>
    </row>
    <row r="45" spans="1:9" ht="26.25">
      <c r="A45" s="41" t="s">
        <v>94</v>
      </c>
      <c r="B45" s="44" t="s">
        <v>53</v>
      </c>
      <c r="C45" s="66" t="s">
        <v>102</v>
      </c>
      <c r="D45" s="117" t="s">
        <v>54</v>
      </c>
      <c r="E45" s="92"/>
      <c r="F45" s="93">
        <f aca="true" t="shared" si="4" ref="F45:H46">F46</f>
        <v>505201</v>
      </c>
      <c r="G45" s="93">
        <f t="shared" si="4"/>
        <v>74284</v>
      </c>
      <c r="H45" s="93">
        <f t="shared" si="4"/>
        <v>24054</v>
      </c>
      <c r="I45" s="103"/>
    </row>
    <row r="46" spans="1:8" ht="13.5">
      <c r="A46" s="41" t="s">
        <v>95</v>
      </c>
      <c r="B46" s="134" t="s">
        <v>47</v>
      </c>
      <c r="C46" s="66" t="s">
        <v>102</v>
      </c>
      <c r="D46" s="117" t="s">
        <v>54</v>
      </c>
      <c r="E46" s="92" t="s">
        <v>73</v>
      </c>
      <c r="F46" s="93">
        <f>F47</f>
        <v>505201</v>
      </c>
      <c r="G46" s="93">
        <f t="shared" si="4"/>
        <v>74284</v>
      </c>
      <c r="H46" s="93">
        <f t="shared" si="4"/>
        <v>24054</v>
      </c>
    </row>
    <row r="47" spans="1:8" ht="41.25">
      <c r="A47" s="41" t="s">
        <v>134</v>
      </c>
      <c r="B47" s="79" t="s">
        <v>40</v>
      </c>
      <c r="C47" s="66" t="s">
        <v>102</v>
      </c>
      <c r="D47" s="117" t="s">
        <v>54</v>
      </c>
      <c r="E47" s="92" t="s">
        <v>59</v>
      </c>
      <c r="F47" s="93">
        <f>'прил 6'!G25</f>
        <v>505201</v>
      </c>
      <c r="G47" s="93">
        <f>'прил 6'!H25</f>
        <v>74284</v>
      </c>
      <c r="H47" s="93">
        <f>'прил 6'!I25</f>
        <v>24054</v>
      </c>
    </row>
    <row r="48" spans="1:8" ht="13.5">
      <c r="A48" s="41" t="s">
        <v>135</v>
      </c>
      <c r="B48" s="44" t="s">
        <v>7</v>
      </c>
      <c r="C48" s="66" t="s">
        <v>102</v>
      </c>
      <c r="D48" s="117" t="s">
        <v>8</v>
      </c>
      <c r="E48" s="92"/>
      <c r="F48" s="93">
        <f aca="true" t="shared" si="5" ref="F48:H50">F49</f>
        <v>31455</v>
      </c>
      <c r="G48" s="93">
        <f t="shared" si="5"/>
        <v>31455</v>
      </c>
      <c r="H48" s="93">
        <f t="shared" si="5"/>
        <v>31455</v>
      </c>
    </row>
    <row r="49" spans="1:8" ht="13.5">
      <c r="A49" s="41" t="s">
        <v>136</v>
      </c>
      <c r="B49" s="44" t="s">
        <v>17</v>
      </c>
      <c r="C49" s="66" t="s">
        <v>102</v>
      </c>
      <c r="D49" s="117" t="s">
        <v>16</v>
      </c>
      <c r="E49" s="92"/>
      <c r="F49" s="93">
        <f t="shared" si="5"/>
        <v>31455</v>
      </c>
      <c r="G49" s="93">
        <f t="shared" si="5"/>
        <v>31455</v>
      </c>
      <c r="H49" s="93">
        <f t="shared" si="5"/>
        <v>31455</v>
      </c>
    </row>
    <row r="50" spans="1:8" ht="13.5">
      <c r="A50" s="41" t="s">
        <v>96</v>
      </c>
      <c r="B50" s="134" t="s">
        <v>47</v>
      </c>
      <c r="C50" s="66" t="s">
        <v>102</v>
      </c>
      <c r="D50" s="117" t="s">
        <v>16</v>
      </c>
      <c r="E50" s="92" t="s">
        <v>73</v>
      </c>
      <c r="F50" s="93">
        <f t="shared" si="5"/>
        <v>31455</v>
      </c>
      <c r="G50" s="93">
        <f t="shared" si="5"/>
        <v>31455</v>
      </c>
      <c r="H50" s="93">
        <f t="shared" si="5"/>
        <v>31455</v>
      </c>
    </row>
    <row r="51" spans="1:8" ht="13.5">
      <c r="A51" s="41" t="s">
        <v>137</v>
      </c>
      <c r="B51" s="80" t="s">
        <v>17</v>
      </c>
      <c r="C51" s="66" t="s">
        <v>102</v>
      </c>
      <c r="D51" s="117" t="s">
        <v>16</v>
      </c>
      <c r="E51" s="92" t="s">
        <v>80</v>
      </c>
      <c r="F51" s="93">
        <f>'прил 6'!G30</f>
        <v>31455</v>
      </c>
      <c r="G51" s="93">
        <f>'прил 6'!H30</f>
        <v>31455</v>
      </c>
      <c r="H51" s="93">
        <f>'прил 6'!I30</f>
        <v>31455</v>
      </c>
    </row>
    <row r="52" spans="1:8" ht="13.5">
      <c r="A52" s="41" t="s">
        <v>138</v>
      </c>
      <c r="B52" s="80" t="s">
        <v>84</v>
      </c>
      <c r="C52" s="66" t="s">
        <v>103</v>
      </c>
      <c r="D52" s="117"/>
      <c r="E52" s="92"/>
      <c r="F52" s="93">
        <f>F53</f>
        <v>1000</v>
      </c>
      <c r="G52" s="93">
        <f aca="true" t="shared" si="6" ref="G52:H55">G53</f>
        <v>1000</v>
      </c>
      <c r="H52" s="93">
        <f t="shared" si="6"/>
        <v>1000</v>
      </c>
    </row>
    <row r="53" spans="1:8" ht="13.5">
      <c r="A53" s="41" t="s">
        <v>139</v>
      </c>
      <c r="B53" s="82" t="s">
        <v>55</v>
      </c>
      <c r="C53" s="66" t="s">
        <v>103</v>
      </c>
      <c r="D53" s="117" t="s">
        <v>56</v>
      </c>
      <c r="E53" s="92"/>
      <c r="F53" s="93">
        <f>F54</f>
        <v>1000</v>
      </c>
      <c r="G53" s="93">
        <f t="shared" si="6"/>
        <v>1000</v>
      </c>
      <c r="H53" s="93">
        <f t="shared" si="6"/>
        <v>1000</v>
      </c>
    </row>
    <row r="54" spans="1:8" ht="13.5">
      <c r="A54" s="41" t="s">
        <v>140</v>
      </c>
      <c r="B54" s="83" t="s">
        <v>166</v>
      </c>
      <c r="C54" s="66" t="s">
        <v>103</v>
      </c>
      <c r="D54" s="117" t="s">
        <v>15</v>
      </c>
      <c r="E54" s="92"/>
      <c r="F54" s="93">
        <f>F55</f>
        <v>1000</v>
      </c>
      <c r="G54" s="93">
        <f t="shared" si="6"/>
        <v>1000</v>
      </c>
      <c r="H54" s="93">
        <f t="shared" si="6"/>
        <v>1000</v>
      </c>
    </row>
    <row r="55" spans="1:8" ht="13.5">
      <c r="A55" s="41" t="s">
        <v>141</v>
      </c>
      <c r="B55" s="134" t="s">
        <v>47</v>
      </c>
      <c r="C55" s="66" t="s">
        <v>103</v>
      </c>
      <c r="D55" s="117" t="s">
        <v>15</v>
      </c>
      <c r="E55" s="92" t="s">
        <v>73</v>
      </c>
      <c r="F55" s="93">
        <f>F56</f>
        <v>1000</v>
      </c>
      <c r="G55" s="93">
        <f t="shared" si="6"/>
        <v>1000</v>
      </c>
      <c r="H55" s="93">
        <f t="shared" si="6"/>
        <v>1000</v>
      </c>
    </row>
    <row r="56" spans="1:8" ht="13.5">
      <c r="A56" s="41" t="s">
        <v>142</v>
      </c>
      <c r="B56" s="95" t="s">
        <v>86</v>
      </c>
      <c r="C56" s="66" t="s">
        <v>103</v>
      </c>
      <c r="D56" s="117" t="s">
        <v>15</v>
      </c>
      <c r="E56" s="92" t="s">
        <v>27</v>
      </c>
      <c r="F56" s="93">
        <v>1000</v>
      </c>
      <c r="G56" s="93">
        <v>1000</v>
      </c>
      <c r="H56" s="93">
        <v>1000</v>
      </c>
    </row>
    <row r="57" spans="1:8" ht="27">
      <c r="A57" s="41" t="s">
        <v>143</v>
      </c>
      <c r="B57" s="80" t="s">
        <v>158</v>
      </c>
      <c r="C57" s="66" t="s">
        <v>159</v>
      </c>
      <c r="D57" s="117"/>
      <c r="E57" s="92"/>
      <c r="F57" s="93">
        <f>F58+F62</f>
        <v>61664</v>
      </c>
      <c r="G57" s="93">
        <f>G58+G62</f>
        <v>64546</v>
      </c>
      <c r="H57" s="93">
        <f>H58+H62</f>
        <v>0</v>
      </c>
    </row>
    <row r="58" spans="1:8" ht="54.75">
      <c r="A58" s="41" t="s">
        <v>144</v>
      </c>
      <c r="B58" s="80" t="s">
        <v>48</v>
      </c>
      <c r="C58" s="66" t="s">
        <v>159</v>
      </c>
      <c r="D58" s="117" t="s">
        <v>49</v>
      </c>
      <c r="E58" s="96"/>
      <c r="F58" s="93">
        <f>F59</f>
        <v>57096</v>
      </c>
      <c r="G58" s="93">
        <f aca="true" t="shared" si="7" ref="G58:H60">G59</f>
        <v>57096</v>
      </c>
      <c r="H58" s="93">
        <f t="shared" si="7"/>
        <v>0</v>
      </c>
    </row>
    <row r="59" spans="1:8" ht="27">
      <c r="A59" s="41" t="s">
        <v>145</v>
      </c>
      <c r="B59" s="80" t="s">
        <v>50</v>
      </c>
      <c r="C59" s="66" t="s">
        <v>159</v>
      </c>
      <c r="D59" s="117" t="s">
        <v>51</v>
      </c>
      <c r="E59" s="96"/>
      <c r="F59" s="93">
        <f>F60</f>
        <v>57096</v>
      </c>
      <c r="G59" s="93">
        <f t="shared" si="7"/>
        <v>57096</v>
      </c>
      <c r="H59" s="93">
        <f t="shared" si="7"/>
        <v>0</v>
      </c>
    </row>
    <row r="60" spans="1:8" ht="13.5">
      <c r="A60" s="41" t="s">
        <v>146</v>
      </c>
      <c r="B60" s="69" t="s">
        <v>177</v>
      </c>
      <c r="C60" s="66" t="s">
        <v>159</v>
      </c>
      <c r="D60" s="117">
        <v>120</v>
      </c>
      <c r="E60" s="92" t="s">
        <v>32</v>
      </c>
      <c r="F60" s="93">
        <f>F61</f>
        <v>57096</v>
      </c>
      <c r="G60" s="93">
        <f t="shared" si="7"/>
        <v>57096</v>
      </c>
      <c r="H60" s="93">
        <f t="shared" si="7"/>
        <v>0</v>
      </c>
    </row>
    <row r="61" spans="1:8" ht="13.5">
      <c r="A61" s="41" t="s">
        <v>147</v>
      </c>
      <c r="B61" s="80" t="s">
        <v>9</v>
      </c>
      <c r="C61" s="66" t="s">
        <v>159</v>
      </c>
      <c r="D61" s="117">
        <v>120</v>
      </c>
      <c r="E61" s="92" t="s">
        <v>33</v>
      </c>
      <c r="F61" s="93">
        <f>'прил 6'!G47</f>
        <v>57096</v>
      </c>
      <c r="G61" s="93">
        <f>'прил 6'!H47</f>
        <v>57096</v>
      </c>
      <c r="H61" s="93">
        <f>'прил 6'!I47</f>
        <v>0</v>
      </c>
    </row>
    <row r="62" spans="1:8" ht="27">
      <c r="A62" s="41" t="s">
        <v>148</v>
      </c>
      <c r="B62" s="133" t="s">
        <v>169</v>
      </c>
      <c r="C62" s="66" t="s">
        <v>159</v>
      </c>
      <c r="D62" s="117">
        <v>200</v>
      </c>
      <c r="E62" s="92"/>
      <c r="F62" s="93">
        <f aca="true" t="shared" si="8" ref="F62:H64">F63</f>
        <v>4568</v>
      </c>
      <c r="G62" s="93">
        <f t="shared" si="8"/>
        <v>7450</v>
      </c>
      <c r="H62" s="93">
        <f t="shared" si="8"/>
        <v>0</v>
      </c>
    </row>
    <row r="63" spans="1:8" ht="27">
      <c r="A63" s="41" t="s">
        <v>149</v>
      </c>
      <c r="B63" s="133" t="s">
        <v>53</v>
      </c>
      <c r="C63" s="66" t="s">
        <v>159</v>
      </c>
      <c r="D63" s="117">
        <v>240</v>
      </c>
      <c r="E63" s="92"/>
      <c r="F63" s="93">
        <f t="shared" si="8"/>
        <v>4568</v>
      </c>
      <c r="G63" s="93">
        <f t="shared" si="8"/>
        <v>7450</v>
      </c>
      <c r="H63" s="93">
        <f t="shared" si="8"/>
        <v>0</v>
      </c>
    </row>
    <row r="64" spans="1:8" ht="13.5">
      <c r="A64" s="41" t="s">
        <v>150</v>
      </c>
      <c r="B64" s="133" t="s">
        <v>177</v>
      </c>
      <c r="C64" s="66" t="s">
        <v>159</v>
      </c>
      <c r="D64" s="117">
        <v>240</v>
      </c>
      <c r="E64" s="92"/>
      <c r="F64" s="93">
        <f t="shared" si="8"/>
        <v>4568</v>
      </c>
      <c r="G64" s="93">
        <f t="shared" si="8"/>
        <v>7450</v>
      </c>
      <c r="H64" s="93">
        <f t="shared" si="8"/>
        <v>0</v>
      </c>
    </row>
    <row r="65" spans="1:8" ht="13.5">
      <c r="A65" s="41" t="s">
        <v>151</v>
      </c>
      <c r="B65" s="133" t="s">
        <v>9</v>
      </c>
      <c r="C65" s="66" t="s">
        <v>159</v>
      </c>
      <c r="D65" s="117">
        <v>240</v>
      </c>
      <c r="E65" s="92"/>
      <c r="F65" s="93">
        <f>'прил 6'!G49</f>
        <v>4568</v>
      </c>
      <c r="G65" s="93">
        <f>'прил 6'!H49</f>
        <v>7450</v>
      </c>
      <c r="H65" s="93">
        <f>'прил 6'!I49</f>
        <v>0</v>
      </c>
    </row>
    <row r="66" spans="1:8" ht="41.25">
      <c r="A66" s="41" t="s">
        <v>148</v>
      </c>
      <c r="B66" s="97" t="s">
        <v>161</v>
      </c>
      <c r="C66" s="66" t="s">
        <v>160</v>
      </c>
      <c r="D66" s="117"/>
      <c r="E66" s="92"/>
      <c r="F66" s="93">
        <v>2500</v>
      </c>
      <c r="G66" s="93">
        <f>G67</f>
        <v>2500</v>
      </c>
      <c r="H66" s="93">
        <f>H67</f>
        <v>2500</v>
      </c>
    </row>
    <row r="67" spans="1:8" ht="27">
      <c r="A67" s="41" t="s">
        <v>149</v>
      </c>
      <c r="B67" s="80" t="s">
        <v>169</v>
      </c>
      <c r="C67" s="66" t="s">
        <v>160</v>
      </c>
      <c r="D67" s="117" t="s">
        <v>52</v>
      </c>
      <c r="E67" s="92"/>
      <c r="F67" s="93">
        <v>2500</v>
      </c>
      <c r="G67" s="93">
        <f>G68</f>
        <v>2500</v>
      </c>
      <c r="H67" s="93">
        <f>H68</f>
        <v>2500</v>
      </c>
    </row>
    <row r="68" spans="1:8" ht="26.25">
      <c r="A68" s="41" t="s">
        <v>150</v>
      </c>
      <c r="B68" s="44" t="s">
        <v>53</v>
      </c>
      <c r="C68" s="66" t="s">
        <v>160</v>
      </c>
      <c r="D68" s="117" t="s">
        <v>54</v>
      </c>
      <c r="E68" s="92"/>
      <c r="F68" s="93">
        <v>2500</v>
      </c>
      <c r="G68" s="93">
        <v>2500</v>
      </c>
      <c r="H68" s="93">
        <v>2500</v>
      </c>
    </row>
    <row r="69" spans="1:8" ht="13.5">
      <c r="A69" s="41" t="s">
        <v>151</v>
      </c>
      <c r="B69" s="101" t="s">
        <v>47</v>
      </c>
      <c r="C69" s="66" t="s">
        <v>160</v>
      </c>
      <c r="D69" s="117" t="s">
        <v>54</v>
      </c>
      <c r="E69" s="92" t="s">
        <v>73</v>
      </c>
      <c r="F69" s="93">
        <v>2500</v>
      </c>
      <c r="G69" s="93">
        <f>G70</f>
        <v>2500</v>
      </c>
      <c r="H69" s="93">
        <f>H70</f>
        <v>2500</v>
      </c>
    </row>
    <row r="70" spans="1:8" ht="13.5">
      <c r="A70" s="41" t="s">
        <v>152</v>
      </c>
      <c r="B70" s="95" t="s">
        <v>24</v>
      </c>
      <c r="C70" s="66" t="s">
        <v>160</v>
      </c>
      <c r="D70" s="117" t="s">
        <v>54</v>
      </c>
      <c r="E70" s="92" t="s">
        <v>28</v>
      </c>
      <c r="F70" s="93">
        <v>2500</v>
      </c>
      <c r="G70" s="93">
        <f>'прил 6'!H41</f>
        <v>2500</v>
      </c>
      <c r="H70" s="93">
        <f>'прил 6'!I41</f>
        <v>2500</v>
      </c>
    </row>
    <row r="71" spans="1:8" ht="23.25" customHeight="1">
      <c r="A71" s="41" t="s">
        <v>153</v>
      </c>
      <c r="B71" s="131" t="s">
        <v>199</v>
      </c>
      <c r="C71" s="136" t="s">
        <v>201</v>
      </c>
      <c r="D71" s="137"/>
      <c r="E71" s="99"/>
      <c r="F71" s="138">
        <v>104600</v>
      </c>
      <c r="G71" s="93"/>
      <c r="H71" s="93"/>
    </row>
    <row r="72" spans="1:8" ht="26.25">
      <c r="A72" s="41" t="s">
        <v>154</v>
      </c>
      <c r="B72" s="44" t="s">
        <v>169</v>
      </c>
      <c r="C72" s="136" t="s">
        <v>201</v>
      </c>
      <c r="D72" s="137">
        <v>200</v>
      </c>
      <c r="E72" s="99"/>
      <c r="F72" s="138">
        <v>104600</v>
      </c>
      <c r="G72" s="93"/>
      <c r="H72" s="93"/>
    </row>
    <row r="73" spans="1:8" ht="26.25">
      <c r="A73" s="41" t="s">
        <v>192</v>
      </c>
      <c r="B73" s="44" t="s">
        <v>53</v>
      </c>
      <c r="C73" s="136" t="s">
        <v>201</v>
      </c>
      <c r="D73" s="137">
        <v>240</v>
      </c>
      <c r="E73" s="99"/>
      <c r="F73" s="138">
        <v>104600</v>
      </c>
      <c r="G73" s="93"/>
      <c r="H73" s="93"/>
    </row>
    <row r="74" spans="1:8" ht="13.5">
      <c r="A74" s="41" t="s">
        <v>193</v>
      </c>
      <c r="B74" s="101" t="s">
        <v>47</v>
      </c>
      <c r="C74" s="136" t="s">
        <v>201</v>
      </c>
      <c r="D74" s="137">
        <v>240</v>
      </c>
      <c r="E74" s="99" t="s">
        <v>73</v>
      </c>
      <c r="F74" s="138">
        <v>104600</v>
      </c>
      <c r="G74" s="93"/>
      <c r="H74" s="93"/>
    </row>
    <row r="75" spans="1:8" ht="13.5">
      <c r="A75" s="41" t="s">
        <v>194</v>
      </c>
      <c r="B75" s="95" t="s">
        <v>24</v>
      </c>
      <c r="C75" s="136" t="s">
        <v>201</v>
      </c>
      <c r="D75" s="137">
        <v>240</v>
      </c>
      <c r="E75" s="99" t="s">
        <v>28</v>
      </c>
      <c r="F75" s="138">
        <v>104600</v>
      </c>
      <c r="G75" s="93"/>
      <c r="H75" s="93"/>
    </row>
    <row r="76" spans="1:8" ht="23.25" customHeight="1">
      <c r="A76" s="41" t="s">
        <v>195</v>
      </c>
      <c r="B76" s="98" t="s">
        <v>189</v>
      </c>
      <c r="C76" s="99"/>
      <c r="D76" s="119"/>
      <c r="E76" s="99"/>
      <c r="F76" s="100">
        <f>'прил 6'!G78</f>
        <v>0</v>
      </c>
      <c r="G76" s="102">
        <v>73000</v>
      </c>
      <c r="H76" s="102">
        <v>143000</v>
      </c>
    </row>
    <row r="77" spans="1:8" s="63" customFormat="1" ht="23.25" customHeight="1">
      <c r="A77" s="41" t="s">
        <v>196</v>
      </c>
      <c r="B77" s="101" t="s">
        <v>18</v>
      </c>
      <c r="C77" s="92"/>
      <c r="D77" s="120"/>
      <c r="E77" s="92"/>
      <c r="F77" s="102">
        <f>F12+F37</f>
        <v>3571969</v>
      </c>
      <c r="G77" s="102">
        <f>G12+G37+G76</f>
        <v>2985861</v>
      </c>
      <c r="H77" s="102">
        <f>H12+H37+H76</f>
        <v>2861249</v>
      </c>
    </row>
    <row r="78" spans="1:6" s="63" customFormat="1" ht="12.75">
      <c r="A78" s="60"/>
      <c r="B78" s="64"/>
      <c r="C78" s="61"/>
      <c r="D78" s="121"/>
      <c r="E78" s="61"/>
      <c r="F78" s="62"/>
    </row>
    <row r="79" spans="1:6" s="63" customFormat="1" ht="12.75">
      <c r="A79" s="60"/>
      <c r="B79" s="64"/>
      <c r="C79" s="61"/>
      <c r="D79" s="121"/>
      <c r="E79" s="61"/>
      <c r="F79" s="62"/>
    </row>
    <row r="80" spans="1:6" s="63" customFormat="1" ht="12.75">
      <c r="A80" s="60"/>
      <c r="B80" s="64"/>
      <c r="C80" s="61"/>
      <c r="D80" s="121"/>
      <c r="E80" s="61"/>
      <c r="F80" s="62"/>
    </row>
    <row r="81" spans="1:6" s="63" customFormat="1" ht="12.75">
      <c r="A81" s="60"/>
      <c r="B81" s="64"/>
      <c r="C81" s="61"/>
      <c r="D81" s="121"/>
      <c r="E81" s="61"/>
      <c r="F81" s="62"/>
    </row>
    <row r="82" spans="1:6" s="63" customFormat="1" ht="12.75">
      <c r="A82" s="60"/>
      <c r="B82" s="64"/>
      <c r="C82" s="61"/>
      <c r="D82" s="121"/>
      <c r="E82" s="61"/>
      <c r="F82" s="62"/>
    </row>
    <row r="83" spans="1:6" s="63" customFormat="1" ht="12.75">
      <c r="A83" s="60"/>
      <c r="B83" s="64"/>
      <c r="C83" s="61"/>
      <c r="D83" s="121"/>
      <c r="E83" s="61"/>
      <c r="F83" s="62"/>
    </row>
    <row r="84" spans="1:6" s="63" customFormat="1" ht="12.75">
      <c r="A84" s="60"/>
      <c r="B84" s="64"/>
      <c r="C84" s="61"/>
      <c r="D84" s="121"/>
      <c r="E84" s="61"/>
      <c r="F84" s="62"/>
    </row>
    <row r="85" spans="1:6" s="63" customFormat="1" ht="12.75">
      <c r="A85" s="60"/>
      <c r="B85" s="64"/>
      <c r="C85" s="61"/>
      <c r="D85" s="121"/>
      <c r="E85" s="61"/>
      <c r="F85" s="62"/>
    </row>
    <row r="86" spans="1:6" s="63" customFormat="1" ht="12.75">
      <c r="A86" s="60"/>
      <c r="B86" s="64"/>
      <c r="C86" s="61"/>
      <c r="D86" s="121"/>
      <c r="E86" s="61"/>
      <c r="F86" s="62"/>
    </row>
    <row r="87" spans="1:6" s="63" customFormat="1" ht="12.75">
      <c r="A87" s="60"/>
      <c r="B87" s="64"/>
      <c r="C87" s="61"/>
      <c r="D87" s="121"/>
      <c r="E87" s="61"/>
      <c r="F87" s="62"/>
    </row>
    <row r="88" spans="1:6" s="63" customFormat="1" ht="12.75">
      <c r="A88" s="60"/>
      <c r="B88" s="64"/>
      <c r="C88" s="61"/>
      <c r="D88" s="121"/>
      <c r="E88" s="61"/>
      <c r="F88" s="62"/>
    </row>
    <row r="89" spans="1:6" s="63" customFormat="1" ht="12.75">
      <c r="A89" s="60"/>
      <c r="B89" s="64"/>
      <c r="C89" s="61"/>
      <c r="D89" s="121"/>
      <c r="E89" s="61"/>
      <c r="F89" s="62"/>
    </row>
    <row r="90" spans="1:6" s="63" customFormat="1" ht="12.75">
      <c r="A90" s="60"/>
      <c r="B90" s="64"/>
      <c r="C90" s="61"/>
      <c r="D90" s="121"/>
      <c r="E90" s="61"/>
      <c r="F90" s="62"/>
    </row>
    <row r="91" spans="1:6" s="63" customFormat="1" ht="12.75">
      <c r="A91" s="60"/>
      <c r="B91" s="64"/>
      <c r="C91" s="61"/>
      <c r="D91" s="121"/>
      <c r="E91" s="61"/>
      <c r="F91" s="62"/>
    </row>
    <row r="92" spans="1:6" s="63" customFormat="1" ht="12.75">
      <c r="A92" s="60"/>
      <c r="B92" s="64"/>
      <c r="C92" s="61"/>
      <c r="D92" s="121"/>
      <c r="E92" s="61"/>
      <c r="F92" s="62"/>
    </row>
    <row r="93" spans="1:6" s="63" customFormat="1" ht="12.75">
      <c r="A93" s="60"/>
      <c r="B93" s="64"/>
      <c r="C93" s="61"/>
      <c r="D93" s="121"/>
      <c r="E93" s="61"/>
      <c r="F93" s="62"/>
    </row>
    <row r="94" spans="1:6" s="63" customFormat="1" ht="12.75">
      <c r="A94" s="60"/>
      <c r="B94" s="64"/>
      <c r="C94" s="61"/>
      <c r="D94" s="121"/>
      <c r="E94" s="61"/>
      <c r="F94" s="62"/>
    </row>
    <row r="95" spans="1:6" s="63" customFormat="1" ht="12.75">
      <c r="A95" s="60"/>
      <c r="B95" s="64"/>
      <c r="C95" s="61"/>
      <c r="D95" s="121"/>
      <c r="E95" s="61"/>
      <c r="F95" s="62"/>
    </row>
  </sheetData>
  <sheetProtection/>
  <autoFilter ref="A10:H77"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2019-01-10T08:03:49Z</cp:lastPrinted>
  <dcterms:created xsi:type="dcterms:W3CDTF">2007-10-12T08:23:45Z</dcterms:created>
  <dcterms:modified xsi:type="dcterms:W3CDTF">2019-01-10T08:03:53Z</dcterms:modified>
  <cp:category/>
  <cp:version/>
  <cp:contentType/>
  <cp:contentStatus/>
</cp:coreProperties>
</file>