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5'!$A$9:$F$29</definedName>
    <definedName name="_xlnm._FilterDatabase" localSheetId="2" hidden="1">'прил 7'!$A$10:$H$83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<sst xmlns="http://schemas.openxmlformats.org/spreadsheetml/2006/main" count="827" uniqueCount="238">
  <si>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</si>
  <si>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</si>
  <si>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</si>
  <si>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</si>
  <si>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</si>
  <si>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</si>
  <si>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</si>
  <si>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</si>
  <si>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</si>
  <si>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</si>
  <si>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</si>
  <si>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</si>
  <si>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</si>
  <si>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</si>
  <si>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</si>
  <si>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</si>
  <si>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</si>
  <si>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</si>
  <si>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</si>
  <si>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</si>
  <si>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</si>
  <si>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</si>
  <si>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</si>
  <si>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</si>
  <si>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</si>
  <si>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</si>
  <si>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</si>
  <si>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</si>
  <si>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</si>
  <si>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</si>
  <si>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</si>
  <si>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</si>
  <si>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</si>
  <si>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</si>
  <si>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</si>
  <si>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</si>
  <si>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</si>
  <si>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</si>
  <si>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</si>
  <si>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</si>
  <si>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</si>
  <si>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</si>
  <si>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</si>
  <si>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</si>
  <si>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</si>
  <si>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</si>
  <si>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</si>
  <si>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</si>
  <si>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</si>
  <si>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</si>
  <si>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</si>
  <si>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</si>
  <si>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</si>
  <si>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</si>
  <si>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</si>
  <si>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</si>
  <si>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</si>
  <si>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</si>
  <si>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</si>
  <si>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</si>
  <si>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</si>
  <si>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</si>
  <si>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</si>
  <si>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</si>
  <si>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</si>
  <si>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</si>
  <si>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</si>
  <si>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</si>
  <si>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</si>
  <si>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</si>
  <si>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</si>
  <si>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</si>
  <si>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</si>
  <si>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</si>
  <si>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</si>
  <si>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</si>
  <si>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</si>
  <si>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</si>
  <si>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</si>
  <si>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</si>
  <si>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</si>
  <si>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</si>
  <si>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</si>
  <si>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</si>
  <si>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</si>
  <si>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</si>
  <si>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</si>
  <si>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</si>
  <si>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</si>
  <si>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</si>
  <si>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</si>
  <si>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</si>
  <si>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</si>
  <si>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</si>
  <si>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</si>
  <si>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</si>
  <si>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</si>
  <si>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</si>
  <si>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</si>
  <si>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</si>
  <si>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8/02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</si>
  <si>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</si>
  <si>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</si>
  <si>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</si>
  <si>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</si>
  <si>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</si>
  <si>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</si>
  <si>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</si>
  <si>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</si>
  <si>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</si>
  <si>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</si>
  <si>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</si>
  <si>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</si>
  <si>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</si>
  <si>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</si>
  <si>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</si>
  <si>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</si>
  <si>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</si>
  <si>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</si>
  <si>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</si>
  <si>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</si>
  <si>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</si>
  <si>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</si>
  <si>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</si>
  <si>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</si>
  <si>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</si>
  <si>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</si>
  <si>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</si>
  <si>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</si>
  <si>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</si>
  <si>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</si>
  <si>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</si>
  <si>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</si>
  <si>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</si>
  <si>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</si>
  <si>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</si>
  <si>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</si>
  <si>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</si>
  <si>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</si>
  <si>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</si>
  <si>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</si>
  <si>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</si>
  <si>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</si>
  <si>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</si>
  <si>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</si>
  <si>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</si>
  <si>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</si>
  <si>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</si>
  <si>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</si>
  <si>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</si>
  <si>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</si>
  <si>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</si>
  <si>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</si>
  <si>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</si>
  <si>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</si>
  <si>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</si>
  <si>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</si>
  <si>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</si>
  <si>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</si>
  <si>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</si>
  <si>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</si>
  <si>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</si>
  <si>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</si>
  <si>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</si>
  <si>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</si>
  <si>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Сумма на          2020 год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</si>
  <si>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</si>
  <si>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</si>
  <si>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</si>
  <si>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</si>
  <si>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</si>
  <si>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</si>
  <si>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</si>
  <si>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</si>
  <si>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</si>
  <si>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</si>
  <si>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</si>
  <si>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</si>
  <si>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</si>
  <si>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</si>
  <si>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</si>
  <si>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</si>
  <si>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к   решению Александровского</t>
  </si>
  <si>
    <t>к  решению Александровского</t>
  </si>
  <si>
    <t>66</t>
  </si>
  <si>
    <t>67</t>
  </si>
  <si>
    <t>68</t>
  </si>
  <si>
    <t>69</t>
  </si>
  <si>
    <t>70</t>
  </si>
  <si>
    <t>от 25.12 .2017г.</t>
  </si>
  <si>
    <t>от25.12.2017г.</t>
  </si>
  <si>
    <t>Расходы на содержание имущества</t>
  </si>
  <si>
    <t>№ 46</t>
  </si>
  <si>
    <t>2200008010</t>
  </si>
  <si>
    <t>Сумма на          2021 год</t>
  </si>
  <si>
    <t>Сумма на 2021 год</t>
  </si>
  <si>
    <t>0310</t>
  </si>
  <si>
    <t xml:space="preserve">Обеспечение пожарной безопасности 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</si>
  <si>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</si>
  <si>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</si>
  <si>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2200010210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</si>
  <si>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</si>
  <si>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</si>
  <si>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</si>
  <si>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>Сумма на          2022 год</t>
  </si>
  <si>
    <t>на 2020 год  и плановый период 2021-2022 годов</t>
  </si>
  <si>
    <t>Сумма на          2020год</t>
  </si>
  <si>
    <t>Сумма на          2022год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</si>
  <si>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2020 год и плановый период 2021-2022 годов</t>
  </si>
  <si>
    <t>на 2020 год и плановый период на 2021-2022 года.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</si>
  <si>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</si>
  <si>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</si>
  <si>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</si>
  <si>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</si>
  <si>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</si>
  <si>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 xml:space="preserve">cодержание автомобильных дорог общего пользования местного значения за счет средств дорожного фонда </t>
  </si>
  <si>
    <t xml:space="preserve">софинансирование субсидии на cодержание автомобильных дорог общего пользования местного значения за счет средств дорожного фонда </t>
  </si>
  <si>
    <t>04200S5080</t>
  </si>
  <si>
    <t>софинансирование на cодержание автомобильных дорог общего пользования местного значения за счет средств дорожного фонда</t>
  </si>
  <si>
    <t>71</t>
  </si>
  <si>
    <t>01200S5080</t>
  </si>
  <si>
    <t>Сумма на  2020 год</t>
  </si>
  <si>
    <t>Сумма на 2022 год</t>
  </si>
  <si>
    <t>2200010360</t>
  </si>
  <si>
    <t xml:space="preserve">Расходы на частичное финансирование (возмещение) расходов на повышение с 1 июня 2020 года </t>
  </si>
  <si>
    <t>Совета депутатов № 101 от 23.06.2020</t>
  </si>
  <si>
    <t>Закупка товаров, работ и услуг для обеспечения  государственных (муниципальных) нужд</t>
  </si>
  <si>
    <t>220W058530</t>
  </si>
  <si>
    <t>2200077450</t>
  </si>
  <si>
    <t>0110073880</t>
  </si>
  <si>
    <t>72</t>
  </si>
  <si>
    <t>73</t>
  </si>
  <si>
    <t>74</t>
  </si>
  <si>
    <t>75</t>
  </si>
  <si>
    <t>76</t>
  </si>
  <si>
    <t>010073880</t>
  </si>
  <si>
    <t>Совета депутатов №101 от 23.06.2020</t>
  </si>
  <si>
    <t>01400S4120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</si>
</sst>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0" fontId="50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0" fontId="2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0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9" fontId="14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0" fontId="14" fillId="31" borderId="10" xfId="0" applyFont="1" applyFill="1" applyBorder="1" applyAlignment="1">
      <alignment horizontal="justify" vertical="top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" fillId="0" borderId="0" xfId="53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4" fontId="2" fillId="0" borderId="0" xfId="53" applyNumberFormat="1" applyFont="1" applyFill="1" applyAlignment="1">
      <alignment vertical="center"/>
      <protection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7">
      <selection activeCell="E14" sqref="E1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3" t="s">
        <v>30</v>
      </c>
      <c r="F1" s="12"/>
    </row>
    <row r="2" spans="1:6" s="5" customFormat="1" ht="15.75">
      <c r="A2" s="7"/>
      <c r="B2" s="4"/>
      <c r="D2" s="13"/>
      <c r="E2" s="144" t="s">
        <v>182</v>
      </c>
      <c r="F2" s="144"/>
    </row>
    <row r="3" spans="1:6" s="5" customFormat="1" ht="15.75">
      <c r="A3" s="7"/>
      <c r="B3" s="4"/>
      <c r="D3" s="13"/>
      <c r="E3" s="144" t="s">
        <v>236</v>
      </c>
      <c r="F3" s="144"/>
    </row>
    <row r="4" spans="1:6" s="5" customFormat="1" ht="15.75">
      <c r="A4" s="7"/>
      <c r="B4" s="4"/>
      <c r="D4" s="13"/>
      <c r="E4" s="144" t="s">
        <v>154</v>
      </c>
      <c r="F4" s="144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5" t="s">
        <v>208</v>
      </c>
      <c r="B6" s="145"/>
      <c r="C6" s="145"/>
      <c r="D6" s="145"/>
      <c r="E6" s="145"/>
      <c r="F6" s="145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57</v>
      </c>
    </row>
    <row r="9" spans="1:6" ht="45" customHeight="1">
      <c r="A9" s="2" t="s">
        <v>61</v>
      </c>
      <c r="B9" s="2" t="s">
        <v>62</v>
      </c>
      <c r="C9" s="1" t="s">
        <v>63</v>
      </c>
      <c r="D9" s="15" t="s">
        <v>221</v>
      </c>
      <c r="E9" s="15" t="s">
        <v>195</v>
      </c>
      <c r="F9" s="15" t="s">
        <v>222</v>
      </c>
    </row>
    <row r="10" spans="1:6" ht="15.75">
      <c r="A10" s="24" t="s">
        <v>64</v>
      </c>
      <c r="B10" s="3" t="s">
        <v>64</v>
      </c>
      <c r="C10" s="3" t="s">
        <v>65</v>
      </c>
      <c r="D10" s="16" t="s">
        <v>66</v>
      </c>
      <c r="E10" s="16" t="s">
        <v>67</v>
      </c>
      <c r="F10" s="16" t="s">
        <v>68</v>
      </c>
    </row>
    <row r="11" spans="1:6" ht="31.5">
      <c r="A11" s="24" t="s">
        <v>64</v>
      </c>
      <c r="B11" s="22" t="s">
        <v>71</v>
      </c>
      <c r="C11" s="23" t="s">
        <v>72</v>
      </c>
      <c r="D11" s="68">
        <f>D12+D13+D14+D15+D16</f>
        <v>3489843.43</v>
      </c>
      <c r="E11" s="68">
        <f>E12+E13+E14+E15+E16</f>
        <v>2950235.1</v>
      </c>
      <c r="F11" s="68">
        <f>F12+F13+F14+F15+F16</f>
        <v>2955014</v>
      </c>
    </row>
    <row r="12" spans="1:6" ht="66.75" customHeight="1">
      <c r="A12" s="24" t="s">
        <v>65</v>
      </c>
      <c r="B12" s="10" t="s">
        <v>38</v>
      </c>
      <c r="C12" s="24" t="s">
        <v>73</v>
      </c>
      <c r="D12" s="69">
        <v>844497</v>
      </c>
      <c r="E12" s="69">
        <v>798578</v>
      </c>
      <c r="F12" s="69">
        <v>822535.35</v>
      </c>
    </row>
    <row r="13" spans="1:6" ht="126">
      <c r="A13" s="24" t="s">
        <v>66</v>
      </c>
      <c r="B13" s="10" t="s">
        <v>39</v>
      </c>
      <c r="C13" s="1" t="s">
        <v>58</v>
      </c>
      <c r="D13" s="70">
        <v>2550980.43</v>
      </c>
      <c r="E13" s="70">
        <f>'прил 6'!H24+'прил 6'!H27</f>
        <v>2110737.1</v>
      </c>
      <c r="F13" s="70">
        <f>'прил 6'!I24+'прил 6'!I27</f>
        <v>2091558.65</v>
      </c>
    </row>
    <row r="14" spans="1:6" ht="94.5">
      <c r="A14" s="24" t="s">
        <v>67</v>
      </c>
      <c r="B14" s="10" t="s">
        <v>40</v>
      </c>
      <c r="C14" s="1" t="s">
        <v>79</v>
      </c>
      <c r="D14" s="70">
        <f>'прил 6'!G29</f>
        <v>37894</v>
      </c>
      <c r="E14" s="70">
        <f>'прил 6'!H29</f>
        <v>37894</v>
      </c>
      <c r="F14" s="70">
        <f>'прил 6'!I29</f>
        <v>37894</v>
      </c>
    </row>
    <row r="15" spans="1:6" ht="15.75">
      <c r="A15" s="24" t="s">
        <v>68</v>
      </c>
      <c r="B15" s="10" t="s">
        <v>41</v>
      </c>
      <c r="C15" s="1" t="s">
        <v>26</v>
      </c>
      <c r="D15" s="70">
        <f>'прил 6'!G35</f>
        <v>1000</v>
      </c>
      <c r="E15" s="70">
        <f>'прил 6'!H34</f>
        <v>0</v>
      </c>
      <c r="F15" s="70">
        <f>'прил 6'!I34</f>
        <v>0</v>
      </c>
    </row>
    <row r="16" spans="1:6" ht="31.5">
      <c r="A16" s="24" t="s">
        <v>69</v>
      </c>
      <c r="B16" s="10" t="s">
        <v>23</v>
      </c>
      <c r="C16" s="1" t="s">
        <v>27</v>
      </c>
      <c r="D16" s="70">
        <v>55472</v>
      </c>
      <c r="E16" s="70">
        <v>3026</v>
      </c>
      <c r="F16" s="70">
        <v>3026</v>
      </c>
    </row>
    <row r="17" spans="1:6" ht="15.75">
      <c r="A17" s="24" t="s">
        <v>70</v>
      </c>
      <c r="B17" s="22" t="s">
        <v>35</v>
      </c>
      <c r="C17" s="25" t="s">
        <v>31</v>
      </c>
      <c r="D17" s="71">
        <f>D18</f>
        <v>77122</v>
      </c>
      <c r="E17" s="71">
        <f>E18</f>
        <v>77594</v>
      </c>
      <c r="F17" s="71">
        <f>F18</f>
        <v>79736</v>
      </c>
    </row>
    <row r="18" spans="1:6" ht="31.5">
      <c r="A18" s="24" t="s">
        <v>74</v>
      </c>
      <c r="B18" s="10" t="s">
        <v>9</v>
      </c>
      <c r="C18" s="1" t="s">
        <v>32</v>
      </c>
      <c r="D18" s="70">
        <v>77122</v>
      </c>
      <c r="E18" s="70">
        <v>77594</v>
      </c>
      <c r="F18" s="70">
        <v>79736</v>
      </c>
    </row>
    <row r="19" spans="1:6" ht="50.25" customHeight="1">
      <c r="A19" s="24" t="s">
        <v>75</v>
      </c>
      <c r="B19" s="22" t="s">
        <v>34</v>
      </c>
      <c r="C19" s="25" t="s">
        <v>33</v>
      </c>
      <c r="D19" s="71">
        <f>D20</f>
        <v>41281</v>
      </c>
      <c r="E19" s="71">
        <f>E20</f>
        <v>50793</v>
      </c>
      <c r="F19" s="71">
        <f>F20</f>
        <v>50793</v>
      </c>
    </row>
    <row r="20" spans="1:6" ht="31.5">
      <c r="A20" s="24" t="s">
        <v>76</v>
      </c>
      <c r="B20" s="29" t="s">
        <v>197</v>
      </c>
      <c r="C20" s="1" t="s">
        <v>196</v>
      </c>
      <c r="D20" s="70">
        <v>41281</v>
      </c>
      <c r="E20" s="70">
        <v>50793</v>
      </c>
      <c r="F20" s="70">
        <v>50793</v>
      </c>
    </row>
    <row r="21" spans="1:6" ht="15.75">
      <c r="A21" s="24" t="s">
        <v>77</v>
      </c>
      <c r="B21" s="22" t="s">
        <v>59</v>
      </c>
      <c r="C21" s="25" t="s">
        <v>60</v>
      </c>
      <c r="D21" s="71">
        <f>D22</f>
        <v>255378</v>
      </c>
      <c r="E21" s="71">
        <f>E22</f>
        <v>1271412</v>
      </c>
      <c r="F21" s="71">
        <f>F22</f>
        <v>1274356</v>
      </c>
    </row>
    <row r="22" spans="1:6" ht="33.75" customHeight="1">
      <c r="A22" s="24" t="s">
        <v>78</v>
      </c>
      <c r="B22" s="75" t="s">
        <v>3</v>
      </c>
      <c r="C22" s="1" t="s">
        <v>11</v>
      </c>
      <c r="D22" s="70">
        <v>255378</v>
      </c>
      <c r="E22" s="70">
        <f>'прил 6'!H65</f>
        <v>1271412</v>
      </c>
      <c r="F22" s="70">
        <f>'прил 6'!I66</f>
        <v>1274356</v>
      </c>
    </row>
    <row r="23" spans="1:6" ht="39" customHeight="1">
      <c r="A23" s="24" t="s">
        <v>87</v>
      </c>
      <c r="B23" s="22" t="s">
        <v>80</v>
      </c>
      <c r="C23" s="25" t="s">
        <v>81</v>
      </c>
      <c r="D23" s="71">
        <f>D24</f>
        <v>257118.06</v>
      </c>
      <c r="E23" s="71">
        <f>E24</f>
        <v>57587.9</v>
      </c>
      <c r="F23" s="71">
        <f>F24</f>
        <v>67113</v>
      </c>
    </row>
    <row r="24" spans="1:6" ht="15.75">
      <c r="A24" s="24" t="s">
        <v>110</v>
      </c>
      <c r="B24" s="10" t="s">
        <v>13</v>
      </c>
      <c r="C24" s="1" t="s">
        <v>12</v>
      </c>
      <c r="D24" s="70">
        <v>257118.06</v>
      </c>
      <c r="E24" s="70">
        <f>'прил 6'!H76</f>
        <v>57587.9</v>
      </c>
      <c r="F24" s="70">
        <f>'прил 6'!I76</f>
        <v>67113</v>
      </c>
    </row>
    <row r="25" spans="1:6" ht="31.5">
      <c r="A25" s="24" t="s">
        <v>111</v>
      </c>
      <c r="B25" s="22" t="s">
        <v>24</v>
      </c>
      <c r="C25" s="25" t="s">
        <v>25</v>
      </c>
      <c r="D25" s="71">
        <f>D26</f>
        <v>15000</v>
      </c>
      <c r="E25" s="71">
        <f>E26</f>
        <v>10000</v>
      </c>
      <c r="F25" s="71">
        <f>F26</f>
        <v>5000</v>
      </c>
    </row>
    <row r="26" spans="1:6" ht="35.25" customHeight="1">
      <c r="A26" s="24" t="s">
        <v>112</v>
      </c>
      <c r="B26" s="10" t="s">
        <v>28</v>
      </c>
      <c r="C26" s="1" t="s">
        <v>29</v>
      </c>
      <c r="D26" s="70">
        <f>'прил 6'!G85</f>
        <v>15000</v>
      </c>
      <c r="E26" s="70">
        <f>'прил 6'!H85</f>
        <v>10000</v>
      </c>
      <c r="F26" s="70">
        <f>'прил 6'!I85</f>
        <v>5000</v>
      </c>
    </row>
    <row r="27" spans="1:6" ht="15.75">
      <c r="A27" s="24" t="s">
        <v>88</v>
      </c>
      <c r="B27" s="146" t="s">
        <v>37</v>
      </c>
      <c r="C27" s="147"/>
      <c r="D27" s="26">
        <f>D11+D17+D19+D21+D23+D25</f>
        <v>4135742.49</v>
      </c>
      <c r="E27" s="26">
        <f>E11+E17+E19+E21+E23+E25</f>
        <v>4417622</v>
      </c>
      <c r="F27" s="26">
        <f>F11+F17+F19+F21+F23+F25</f>
        <v>4432012</v>
      </c>
    </row>
    <row r="28" spans="1:6" ht="31.5">
      <c r="A28" s="24" t="s">
        <v>113</v>
      </c>
      <c r="B28" s="22" t="s">
        <v>36</v>
      </c>
      <c r="C28" s="1"/>
      <c r="D28" s="70">
        <f>'прил 6'!G91</f>
        <v>0</v>
      </c>
      <c r="E28" s="70">
        <f>'прил 6'!H91</f>
        <v>109000</v>
      </c>
      <c r="F28" s="70">
        <f>'прил 6'!I91</f>
        <v>216712</v>
      </c>
    </row>
    <row r="29" spans="1:6" ht="15.75">
      <c r="A29" s="24" t="s">
        <v>89</v>
      </c>
      <c r="B29" s="22"/>
      <c r="C29" s="25"/>
      <c r="D29" s="71">
        <f>D27+D28</f>
        <v>4135742.49</v>
      </c>
      <c r="E29" s="71">
        <f>E27+E28</f>
        <v>4526622</v>
      </c>
      <c r="F29" s="71">
        <f>F27+F28</f>
        <v>4648724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="90" zoomScaleNormal="90" zoomScaleSheetLayoutView="75" zoomScalePageLayoutView="0" workbookViewId="0" topLeftCell="A80">
      <selection activeCell="G65" sqref="G65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8" customWidth="1"/>
    <col min="10" max="16384" width="9.125" style="5" customWidth="1"/>
  </cols>
  <sheetData>
    <row r="1" spans="7:9" ht="18.75">
      <c r="G1" s="34"/>
      <c r="H1" s="101" t="s">
        <v>0</v>
      </c>
      <c r="I1" s="72"/>
    </row>
    <row r="2" spans="7:9" ht="15.75">
      <c r="G2" s="151" t="s">
        <v>183</v>
      </c>
      <c r="H2" s="150"/>
      <c r="I2" s="150"/>
    </row>
    <row r="3" spans="7:9" ht="18" customHeight="1">
      <c r="G3" s="149" t="s">
        <v>236</v>
      </c>
      <c r="H3" s="150"/>
      <c r="I3" s="150"/>
    </row>
    <row r="4" spans="6:9" ht="18.75" hidden="1">
      <c r="F4" s="39"/>
      <c r="G4" s="35"/>
      <c r="H4" s="102" t="s">
        <v>189</v>
      </c>
      <c r="I4" s="73" t="s">
        <v>192</v>
      </c>
    </row>
    <row r="5" ht="15.75">
      <c r="G5" s="38" t="s">
        <v>154</v>
      </c>
    </row>
    <row r="6" spans="1:9" ht="18.75">
      <c r="A6" s="148" t="s">
        <v>96</v>
      </c>
      <c r="B6" s="148"/>
      <c r="C6" s="148"/>
      <c r="D6" s="148"/>
      <c r="E6" s="148"/>
      <c r="F6" s="148"/>
      <c r="G6" s="148"/>
      <c r="H6" s="148"/>
      <c r="I6" s="148"/>
    </row>
    <row r="7" spans="1:9" ht="18.75">
      <c r="A7" s="148" t="s">
        <v>209</v>
      </c>
      <c r="B7" s="148"/>
      <c r="C7" s="148"/>
      <c r="D7" s="148"/>
      <c r="E7" s="148"/>
      <c r="F7" s="148"/>
      <c r="G7" s="148"/>
      <c r="H7" s="148"/>
      <c r="I7" s="148"/>
    </row>
    <row r="8" spans="1:9" ht="15.75">
      <c r="A8" s="28"/>
      <c r="B8" s="27"/>
      <c r="C8" s="36"/>
      <c r="D8" s="36"/>
      <c r="E8" s="37"/>
      <c r="F8" s="36"/>
      <c r="G8" s="34"/>
      <c r="H8" s="34"/>
      <c r="I8" s="34"/>
    </row>
    <row r="9" ht="15.75">
      <c r="I9" s="38" t="s">
        <v>86</v>
      </c>
    </row>
    <row r="10" spans="1:9" ht="38.25">
      <c r="A10" s="40" t="s">
        <v>61</v>
      </c>
      <c r="B10" s="40" t="s">
        <v>42</v>
      </c>
      <c r="C10" s="41" t="s">
        <v>43</v>
      </c>
      <c r="D10" s="41" t="s">
        <v>44</v>
      </c>
      <c r="E10" s="41" t="s">
        <v>21</v>
      </c>
      <c r="F10" s="41" t="s">
        <v>22</v>
      </c>
      <c r="G10" s="57" t="s">
        <v>165</v>
      </c>
      <c r="H10" s="57" t="s">
        <v>194</v>
      </c>
      <c r="I10" s="57" t="s">
        <v>204</v>
      </c>
    </row>
    <row r="11" spans="1:9" ht="15.75">
      <c r="A11" s="43" t="s">
        <v>64</v>
      </c>
      <c r="B11" s="41" t="s">
        <v>65</v>
      </c>
      <c r="C11" s="43" t="s">
        <v>66</v>
      </c>
      <c r="D11" s="41" t="s">
        <v>67</v>
      </c>
      <c r="E11" s="43" t="s">
        <v>68</v>
      </c>
      <c r="F11" s="41" t="s">
        <v>69</v>
      </c>
      <c r="G11" s="43" t="s">
        <v>70</v>
      </c>
      <c r="H11" s="41" t="s">
        <v>74</v>
      </c>
      <c r="I11" s="43" t="s">
        <v>75</v>
      </c>
    </row>
    <row r="12" spans="1:9" ht="42.75">
      <c r="A12" s="41" t="s">
        <v>64</v>
      </c>
      <c r="B12" s="67" t="s">
        <v>98</v>
      </c>
      <c r="C12" s="64" t="s">
        <v>99</v>
      </c>
      <c r="D12" s="64"/>
      <c r="E12" s="65"/>
      <c r="F12" s="64"/>
      <c r="G12" s="66"/>
      <c r="H12" s="66"/>
      <c r="I12" s="66"/>
    </row>
    <row r="13" spans="1:9" ht="15.75">
      <c r="A13" s="41" t="s">
        <v>65</v>
      </c>
      <c r="B13" s="118" t="s">
        <v>46</v>
      </c>
      <c r="C13" s="64" t="s">
        <v>99</v>
      </c>
      <c r="D13" s="41" t="s">
        <v>72</v>
      </c>
      <c r="E13" s="63" t="s">
        <v>45</v>
      </c>
      <c r="F13" s="41" t="s">
        <v>45</v>
      </c>
      <c r="G13" s="57">
        <f>G14+G20+G29+G34+G38</f>
        <v>3489843.43</v>
      </c>
      <c r="H13" s="57">
        <f>H14+H20+H29+H34+H38</f>
        <v>2950235.1</v>
      </c>
      <c r="I13" s="57">
        <f>I14+I20+I29+I34+I38</f>
        <v>2955014</v>
      </c>
    </row>
    <row r="14" spans="1:9" ht="38.25">
      <c r="A14" s="41" t="s">
        <v>66</v>
      </c>
      <c r="B14" s="44" t="s">
        <v>38</v>
      </c>
      <c r="C14" s="64" t="s">
        <v>99</v>
      </c>
      <c r="D14" s="41" t="s">
        <v>73</v>
      </c>
      <c r="E14" s="63" t="s">
        <v>45</v>
      </c>
      <c r="F14" s="41" t="s">
        <v>45</v>
      </c>
      <c r="G14" s="142">
        <f>G15+G19</f>
        <v>839158.94</v>
      </c>
      <c r="H14" s="57">
        <f aca="true" t="shared" si="0" ref="G14:I16">H15</f>
        <v>798578</v>
      </c>
      <c r="I14" s="57">
        <f t="shared" si="0"/>
        <v>822535.35</v>
      </c>
    </row>
    <row r="15" spans="1:9" ht="25.5">
      <c r="A15" s="41" t="s">
        <v>67</v>
      </c>
      <c r="B15" s="44" t="s">
        <v>176</v>
      </c>
      <c r="C15" s="64" t="s">
        <v>99</v>
      </c>
      <c r="D15" s="41" t="s">
        <v>73</v>
      </c>
      <c r="E15" s="41" t="s">
        <v>109</v>
      </c>
      <c r="F15" s="41" t="s">
        <v>45</v>
      </c>
      <c r="G15" s="57">
        <f t="shared" si="0"/>
        <v>755212.94</v>
      </c>
      <c r="H15" s="57">
        <f t="shared" si="0"/>
        <v>798578</v>
      </c>
      <c r="I15" s="57">
        <f t="shared" si="0"/>
        <v>822535.35</v>
      </c>
    </row>
    <row r="16" spans="1:9" ht="63.75">
      <c r="A16" s="41" t="s">
        <v>68</v>
      </c>
      <c r="B16" s="44" t="s">
        <v>162</v>
      </c>
      <c r="C16" s="64" t="s">
        <v>99</v>
      </c>
      <c r="D16" s="41" t="s">
        <v>73</v>
      </c>
      <c r="E16" s="41" t="s">
        <v>101</v>
      </c>
      <c r="F16" s="41" t="s">
        <v>45</v>
      </c>
      <c r="G16" s="57">
        <f t="shared" si="0"/>
        <v>755212.94</v>
      </c>
      <c r="H16" s="57">
        <f t="shared" si="0"/>
        <v>798578</v>
      </c>
      <c r="I16" s="57">
        <f t="shared" si="0"/>
        <v>822535.35</v>
      </c>
    </row>
    <row r="17" spans="1:9" ht="63.75">
      <c r="A17" s="41" t="s">
        <v>69</v>
      </c>
      <c r="B17" s="44" t="s">
        <v>47</v>
      </c>
      <c r="C17" s="64" t="s">
        <v>99</v>
      </c>
      <c r="D17" s="41" t="s">
        <v>73</v>
      </c>
      <c r="E17" s="41" t="s">
        <v>101</v>
      </c>
      <c r="F17" s="41" t="s">
        <v>48</v>
      </c>
      <c r="G17" s="57">
        <f>G18</f>
        <v>755212.94</v>
      </c>
      <c r="H17" s="57">
        <v>798578</v>
      </c>
      <c r="I17" s="57">
        <f>I18</f>
        <v>822535.35</v>
      </c>
    </row>
    <row r="18" spans="1:9" ht="25.5">
      <c r="A18" s="41" t="s">
        <v>70</v>
      </c>
      <c r="B18" s="44" t="s">
        <v>49</v>
      </c>
      <c r="C18" s="64" t="s">
        <v>99</v>
      </c>
      <c r="D18" s="41" t="s">
        <v>73</v>
      </c>
      <c r="E18" s="41" t="s">
        <v>101</v>
      </c>
      <c r="F18" s="41" t="s">
        <v>50</v>
      </c>
      <c r="G18" s="57">
        <v>755212.94</v>
      </c>
      <c r="H18" s="57">
        <v>798578</v>
      </c>
      <c r="I18" s="57">
        <v>822535.35</v>
      </c>
    </row>
    <row r="19" spans="1:9" ht="38.25">
      <c r="A19" s="41"/>
      <c r="B19" s="44" t="s">
        <v>224</v>
      </c>
      <c r="C19" s="64" t="s">
        <v>99</v>
      </c>
      <c r="D19" s="41" t="s">
        <v>73</v>
      </c>
      <c r="E19" s="41" t="s">
        <v>223</v>
      </c>
      <c r="F19" s="41" t="s">
        <v>50</v>
      </c>
      <c r="G19" s="57">
        <v>83946</v>
      </c>
      <c r="H19" s="57"/>
      <c r="I19" s="57"/>
    </row>
    <row r="20" spans="1:9" ht="51">
      <c r="A20" s="41" t="s">
        <v>74</v>
      </c>
      <c r="B20" s="44" t="s">
        <v>39</v>
      </c>
      <c r="C20" s="64" t="s">
        <v>99</v>
      </c>
      <c r="D20" s="41" t="s">
        <v>58</v>
      </c>
      <c r="E20" s="41" t="s">
        <v>45</v>
      </c>
      <c r="F20" s="41" t="s">
        <v>45</v>
      </c>
      <c r="G20" s="142">
        <f aca="true" t="shared" si="1" ref="G20:I21">G21</f>
        <v>2556318.49</v>
      </c>
      <c r="H20" s="57">
        <f t="shared" si="1"/>
        <v>2110737.1</v>
      </c>
      <c r="I20" s="57">
        <f t="shared" si="1"/>
        <v>2091558.65</v>
      </c>
    </row>
    <row r="21" spans="1:9" ht="25.5">
      <c r="A21" s="41" t="s">
        <v>75</v>
      </c>
      <c r="B21" s="44" t="s">
        <v>176</v>
      </c>
      <c r="C21" s="64" t="s">
        <v>99</v>
      </c>
      <c r="D21" s="41" t="s">
        <v>58</v>
      </c>
      <c r="E21" s="41" t="s">
        <v>109</v>
      </c>
      <c r="F21" s="41" t="s">
        <v>45</v>
      </c>
      <c r="G21" s="57">
        <f t="shared" si="1"/>
        <v>2556318.49</v>
      </c>
      <c r="H21" s="57">
        <f t="shared" si="1"/>
        <v>2110737.1</v>
      </c>
      <c r="I21" s="57">
        <f t="shared" si="1"/>
        <v>2091558.65</v>
      </c>
    </row>
    <row r="22" spans="1:9" ht="63.75">
      <c r="A22" s="41" t="s">
        <v>76</v>
      </c>
      <c r="B22" s="44" t="s">
        <v>162</v>
      </c>
      <c r="C22" s="64" t="s">
        <v>99</v>
      </c>
      <c r="D22" s="41" t="s">
        <v>58</v>
      </c>
      <c r="E22" s="41" t="s">
        <v>101</v>
      </c>
      <c r="F22" s="41" t="s">
        <v>45</v>
      </c>
      <c r="G22" s="57">
        <f>G23+G27</f>
        <v>2556318.49</v>
      </c>
      <c r="H22" s="57">
        <f>H23+H28</f>
        <v>2110737.1</v>
      </c>
      <c r="I22" s="57">
        <f>I23+I27</f>
        <v>2091558.65</v>
      </c>
    </row>
    <row r="23" spans="1:9" ht="63.75">
      <c r="A23" s="41" t="s">
        <v>77</v>
      </c>
      <c r="B23" s="44" t="s">
        <v>47</v>
      </c>
      <c r="C23" s="64" t="s">
        <v>99</v>
      </c>
      <c r="D23" s="41" t="s">
        <v>58</v>
      </c>
      <c r="E23" s="41" t="s">
        <v>101</v>
      </c>
      <c r="F23" s="41" t="s">
        <v>48</v>
      </c>
      <c r="G23" s="57">
        <f>G26+G24+G25</f>
        <v>2180736.73</v>
      </c>
      <c r="H23" s="57">
        <f>H24</f>
        <v>2076655.1</v>
      </c>
      <c r="I23" s="57">
        <f>I24</f>
        <v>2080558.65</v>
      </c>
    </row>
    <row r="24" spans="1:9" ht="25.5">
      <c r="A24" s="41" t="s">
        <v>78</v>
      </c>
      <c r="B24" s="44" t="s">
        <v>49</v>
      </c>
      <c r="C24" s="64" t="s">
        <v>99</v>
      </c>
      <c r="D24" s="41" t="s">
        <v>58</v>
      </c>
      <c r="E24" s="41" t="s">
        <v>101</v>
      </c>
      <c r="F24" s="41" t="s">
        <v>50</v>
      </c>
      <c r="G24" s="57">
        <v>1992782.73</v>
      </c>
      <c r="H24" s="57">
        <v>2076655.1</v>
      </c>
      <c r="I24" s="57">
        <v>2080558.65</v>
      </c>
    </row>
    <row r="25" spans="1:9" ht="38.25">
      <c r="A25" s="41"/>
      <c r="B25" s="44" t="s">
        <v>224</v>
      </c>
      <c r="C25" s="64" t="s">
        <v>99</v>
      </c>
      <c r="D25" s="41" t="s">
        <v>58</v>
      </c>
      <c r="E25" s="41" t="s">
        <v>223</v>
      </c>
      <c r="F25" s="41" t="s">
        <v>50</v>
      </c>
      <c r="G25" s="57">
        <v>156054</v>
      </c>
      <c r="H25" s="57"/>
      <c r="I25" s="57"/>
    </row>
    <row r="26" spans="1:9" ht="25.5">
      <c r="A26" s="41" t="s">
        <v>87</v>
      </c>
      <c r="B26" s="44" t="s">
        <v>49</v>
      </c>
      <c r="C26" s="64" t="s">
        <v>99</v>
      </c>
      <c r="D26" s="41" t="s">
        <v>58</v>
      </c>
      <c r="E26" s="41" t="s">
        <v>200</v>
      </c>
      <c r="F26" s="41" t="s">
        <v>50</v>
      </c>
      <c r="G26" s="57">
        <v>31900</v>
      </c>
      <c r="H26" s="57"/>
      <c r="I26" s="57"/>
    </row>
    <row r="27" spans="1:9" ht="25.5">
      <c r="A27" s="41" t="s">
        <v>87</v>
      </c>
      <c r="B27" s="44" t="s">
        <v>166</v>
      </c>
      <c r="C27" s="64" t="s">
        <v>99</v>
      </c>
      <c r="D27" s="41" t="s">
        <v>58</v>
      </c>
      <c r="E27" s="41" t="s">
        <v>101</v>
      </c>
      <c r="F27" s="41" t="s">
        <v>51</v>
      </c>
      <c r="G27" s="57">
        <f>G28</f>
        <v>375581.76</v>
      </c>
      <c r="H27" s="57">
        <v>34082</v>
      </c>
      <c r="I27" s="57">
        <f>I28</f>
        <v>11000</v>
      </c>
    </row>
    <row r="28" spans="1:9" ht="38.25">
      <c r="A28" s="41" t="s">
        <v>110</v>
      </c>
      <c r="B28" s="44" t="s">
        <v>52</v>
      </c>
      <c r="C28" s="64" t="s">
        <v>99</v>
      </c>
      <c r="D28" s="41" t="s">
        <v>58</v>
      </c>
      <c r="E28" s="41" t="s">
        <v>101</v>
      </c>
      <c r="F28" s="41" t="s">
        <v>53</v>
      </c>
      <c r="G28" s="57">
        <v>375581.76</v>
      </c>
      <c r="H28" s="57">
        <v>34082</v>
      </c>
      <c r="I28" s="57">
        <v>11000</v>
      </c>
    </row>
    <row r="29" spans="1:9" ht="39">
      <c r="A29" s="41" t="s">
        <v>111</v>
      </c>
      <c r="B29" s="123" t="s">
        <v>6</v>
      </c>
      <c r="C29" s="64" t="s">
        <v>99</v>
      </c>
      <c r="D29" s="41" t="s">
        <v>79</v>
      </c>
      <c r="E29" s="41"/>
      <c r="F29" s="41"/>
      <c r="G29" s="142">
        <f>G30</f>
        <v>37894</v>
      </c>
      <c r="H29" s="57">
        <f aca="true" t="shared" si="2" ref="G29:I32">H30</f>
        <v>37894</v>
      </c>
      <c r="I29" s="57">
        <f t="shared" si="2"/>
        <v>37894</v>
      </c>
    </row>
    <row r="30" spans="1:9" ht="28.5" customHeight="1">
      <c r="A30" s="41" t="s">
        <v>112</v>
      </c>
      <c r="B30" s="44" t="s">
        <v>176</v>
      </c>
      <c r="C30" s="64" t="s">
        <v>99</v>
      </c>
      <c r="D30" s="41" t="s">
        <v>79</v>
      </c>
      <c r="E30" s="41" t="s">
        <v>109</v>
      </c>
      <c r="F30" s="41"/>
      <c r="G30" s="57">
        <f>G31</f>
        <v>37894</v>
      </c>
      <c r="H30" s="57">
        <f t="shared" si="2"/>
        <v>37894</v>
      </c>
      <c r="I30" s="57">
        <f t="shared" si="2"/>
        <v>37894</v>
      </c>
    </row>
    <row r="31" spans="1:9" ht="61.5" customHeight="1">
      <c r="A31" s="41" t="s">
        <v>88</v>
      </c>
      <c r="B31" s="44" t="s">
        <v>162</v>
      </c>
      <c r="C31" s="64" t="s">
        <v>99</v>
      </c>
      <c r="D31" s="41" t="s">
        <v>79</v>
      </c>
      <c r="E31" s="41" t="s">
        <v>101</v>
      </c>
      <c r="F31" s="41"/>
      <c r="G31" s="57">
        <f t="shared" si="2"/>
        <v>37894</v>
      </c>
      <c r="H31" s="57">
        <f t="shared" si="2"/>
        <v>37894</v>
      </c>
      <c r="I31" s="57">
        <f t="shared" si="2"/>
        <v>37894</v>
      </c>
    </row>
    <row r="32" spans="1:9" ht="15.75">
      <c r="A32" s="41" t="s">
        <v>113</v>
      </c>
      <c r="B32" s="44" t="s">
        <v>7</v>
      </c>
      <c r="C32" s="64" t="s">
        <v>99</v>
      </c>
      <c r="D32" s="41" t="s">
        <v>79</v>
      </c>
      <c r="E32" s="41" t="s">
        <v>101</v>
      </c>
      <c r="F32" s="41" t="s">
        <v>8</v>
      </c>
      <c r="G32" s="57">
        <f t="shared" si="2"/>
        <v>37894</v>
      </c>
      <c r="H32" s="57">
        <f t="shared" si="2"/>
        <v>37894</v>
      </c>
      <c r="I32" s="57">
        <f t="shared" si="2"/>
        <v>37894</v>
      </c>
    </row>
    <row r="33" spans="1:9" s="138" customFormat="1" ht="15.75">
      <c r="A33" s="134" t="s">
        <v>89</v>
      </c>
      <c r="B33" s="140" t="s">
        <v>17</v>
      </c>
      <c r="C33" s="136" t="s">
        <v>99</v>
      </c>
      <c r="D33" s="134" t="s">
        <v>79</v>
      </c>
      <c r="E33" s="134" t="s">
        <v>101</v>
      </c>
      <c r="F33" s="134" t="s">
        <v>16</v>
      </c>
      <c r="G33" s="137">
        <v>37894</v>
      </c>
      <c r="H33" s="137">
        <v>37894</v>
      </c>
      <c r="I33" s="137">
        <v>37894</v>
      </c>
    </row>
    <row r="34" spans="1:9" ht="15.75">
      <c r="A34" s="41" t="s">
        <v>114</v>
      </c>
      <c r="B34" s="44" t="s">
        <v>41</v>
      </c>
      <c r="C34" s="64" t="s">
        <v>99</v>
      </c>
      <c r="D34" s="41" t="s">
        <v>26</v>
      </c>
      <c r="E34" s="41"/>
      <c r="F34" s="41"/>
      <c r="G34" s="57">
        <v>1000</v>
      </c>
      <c r="H34" s="57"/>
      <c r="I34" s="57"/>
    </row>
    <row r="35" spans="1:9" ht="38.25">
      <c r="A35" s="41" t="s">
        <v>115</v>
      </c>
      <c r="B35" s="44" t="s">
        <v>161</v>
      </c>
      <c r="C35" s="64" t="s">
        <v>99</v>
      </c>
      <c r="D35" s="41" t="s">
        <v>26</v>
      </c>
      <c r="E35" s="41" t="s">
        <v>102</v>
      </c>
      <c r="F35" s="41"/>
      <c r="G35" s="57">
        <f aca="true" t="shared" si="3" ref="G35:I36">G36</f>
        <v>1000</v>
      </c>
      <c r="H35" s="57">
        <f t="shared" si="3"/>
        <v>0</v>
      </c>
      <c r="I35" s="57">
        <f t="shared" si="3"/>
        <v>0</v>
      </c>
    </row>
    <row r="36" spans="1:9" ht="15.75">
      <c r="A36" s="41" t="s">
        <v>116</v>
      </c>
      <c r="B36" s="125" t="s">
        <v>54</v>
      </c>
      <c r="C36" s="64" t="s">
        <v>99</v>
      </c>
      <c r="D36" s="41" t="s">
        <v>26</v>
      </c>
      <c r="E36" s="41" t="s">
        <v>102</v>
      </c>
      <c r="F36" s="41" t="s">
        <v>55</v>
      </c>
      <c r="G36" s="57">
        <f t="shared" si="3"/>
        <v>1000</v>
      </c>
      <c r="H36" s="57">
        <f t="shared" si="3"/>
        <v>0</v>
      </c>
      <c r="I36" s="57">
        <f t="shared" si="3"/>
        <v>0</v>
      </c>
    </row>
    <row r="37" spans="1:9" s="138" customFormat="1" ht="15.75">
      <c r="A37" s="134" t="s">
        <v>117</v>
      </c>
      <c r="B37" s="141" t="s">
        <v>2</v>
      </c>
      <c r="C37" s="136" t="s">
        <v>99</v>
      </c>
      <c r="D37" s="134" t="s">
        <v>26</v>
      </c>
      <c r="E37" s="134" t="s">
        <v>102</v>
      </c>
      <c r="F37" s="134" t="s">
        <v>15</v>
      </c>
      <c r="G37" s="137">
        <v>1000</v>
      </c>
      <c r="H37" s="137"/>
      <c r="I37" s="137"/>
    </row>
    <row r="38" spans="1:9" ht="15.75">
      <c r="A38" s="41" t="s">
        <v>118</v>
      </c>
      <c r="B38" s="126" t="s">
        <v>23</v>
      </c>
      <c r="C38" s="64" t="s">
        <v>99</v>
      </c>
      <c r="D38" s="41" t="s">
        <v>27</v>
      </c>
      <c r="E38" s="41"/>
      <c r="F38" s="41"/>
      <c r="G38" s="57">
        <f>G39+G41+G45</f>
        <v>55472</v>
      </c>
      <c r="H38" s="57">
        <f>H45</f>
        <v>3026</v>
      </c>
      <c r="I38" s="57">
        <f>I45</f>
        <v>3026</v>
      </c>
    </row>
    <row r="39" spans="1:9" ht="25.5">
      <c r="A39" s="41" t="s">
        <v>119</v>
      </c>
      <c r="B39" s="126" t="s">
        <v>226</v>
      </c>
      <c r="C39" s="64" t="s">
        <v>99</v>
      </c>
      <c r="D39" s="41" t="s">
        <v>27</v>
      </c>
      <c r="E39" s="41" t="s">
        <v>227</v>
      </c>
      <c r="F39" s="41" t="s">
        <v>51</v>
      </c>
      <c r="G39" s="57">
        <v>11350</v>
      </c>
      <c r="H39" s="57"/>
      <c r="I39" s="57"/>
    </row>
    <row r="40" spans="1:9" ht="38.25">
      <c r="A40" s="41" t="s">
        <v>120</v>
      </c>
      <c r="B40" s="126" t="s">
        <v>52</v>
      </c>
      <c r="C40" s="64" t="s">
        <v>99</v>
      </c>
      <c r="D40" s="41" t="s">
        <v>27</v>
      </c>
      <c r="E40" s="41" t="s">
        <v>227</v>
      </c>
      <c r="F40" s="41" t="s">
        <v>53</v>
      </c>
      <c r="G40" s="57">
        <v>11350</v>
      </c>
      <c r="H40" s="57"/>
      <c r="I40" s="57"/>
    </row>
    <row r="41" spans="1:9" ht="15.75">
      <c r="A41" s="41" t="s">
        <v>90</v>
      </c>
      <c r="B41" s="126" t="s">
        <v>2</v>
      </c>
      <c r="C41" s="64" t="s">
        <v>99</v>
      </c>
      <c r="D41" s="41" t="s">
        <v>27</v>
      </c>
      <c r="E41" s="41" t="s">
        <v>228</v>
      </c>
      <c r="F41" s="41" t="s">
        <v>15</v>
      </c>
      <c r="G41" s="57">
        <v>41272</v>
      </c>
      <c r="H41" s="57"/>
      <c r="I41" s="57"/>
    </row>
    <row r="42" spans="1:9" ht="15.75">
      <c r="A42" s="41" t="s">
        <v>91</v>
      </c>
      <c r="B42" s="126" t="s">
        <v>191</v>
      </c>
      <c r="C42" s="64" t="s">
        <v>99</v>
      </c>
      <c r="D42" s="41" t="s">
        <v>27</v>
      </c>
      <c r="E42" s="41" t="s">
        <v>193</v>
      </c>
      <c r="F42" s="41"/>
      <c r="G42" s="57">
        <v>0</v>
      </c>
      <c r="H42" s="57"/>
      <c r="I42" s="57"/>
    </row>
    <row r="43" spans="1:9" ht="25.5">
      <c r="A43" s="41" t="s">
        <v>121</v>
      </c>
      <c r="B43" s="44" t="s">
        <v>166</v>
      </c>
      <c r="C43" s="64" t="s">
        <v>99</v>
      </c>
      <c r="D43" s="41" t="s">
        <v>27</v>
      </c>
      <c r="E43" s="41" t="s">
        <v>193</v>
      </c>
      <c r="F43" s="41" t="s">
        <v>51</v>
      </c>
      <c r="G43" s="57">
        <v>0</v>
      </c>
      <c r="H43" s="57"/>
      <c r="I43" s="57"/>
    </row>
    <row r="44" spans="1:9" ht="38.25">
      <c r="A44" s="41" t="s">
        <v>122</v>
      </c>
      <c r="B44" s="44" t="s">
        <v>52</v>
      </c>
      <c r="C44" s="64" t="s">
        <v>99</v>
      </c>
      <c r="D44" s="41" t="s">
        <v>27</v>
      </c>
      <c r="E44" s="41" t="s">
        <v>193</v>
      </c>
      <c r="F44" s="41" t="s">
        <v>53</v>
      </c>
      <c r="G44" s="57">
        <v>0</v>
      </c>
      <c r="H44" s="57"/>
      <c r="I44" s="57"/>
    </row>
    <row r="45" spans="1:9" s="138" customFormat="1" ht="63.75">
      <c r="A45" s="134" t="s">
        <v>123</v>
      </c>
      <c r="B45" s="141" t="s">
        <v>160</v>
      </c>
      <c r="C45" s="136" t="s">
        <v>99</v>
      </c>
      <c r="D45" s="134" t="s">
        <v>27</v>
      </c>
      <c r="E45" s="134" t="s">
        <v>158</v>
      </c>
      <c r="F45" s="134"/>
      <c r="G45" s="137">
        <f aca="true" t="shared" si="4" ref="G45:I46">G46</f>
        <v>2850</v>
      </c>
      <c r="H45" s="137">
        <f t="shared" si="4"/>
        <v>3026</v>
      </c>
      <c r="I45" s="137">
        <f t="shared" si="4"/>
        <v>3026</v>
      </c>
    </row>
    <row r="46" spans="1:9" ht="25.5">
      <c r="A46" s="41" t="s">
        <v>124</v>
      </c>
      <c r="B46" s="44" t="s">
        <v>166</v>
      </c>
      <c r="C46" s="64" t="s">
        <v>99</v>
      </c>
      <c r="D46" s="41" t="s">
        <v>27</v>
      </c>
      <c r="E46" s="41" t="s">
        <v>158</v>
      </c>
      <c r="F46" s="41" t="s">
        <v>51</v>
      </c>
      <c r="G46" s="57">
        <f t="shared" si="4"/>
        <v>2850</v>
      </c>
      <c r="H46" s="57">
        <f t="shared" si="4"/>
        <v>3026</v>
      </c>
      <c r="I46" s="57">
        <f t="shared" si="4"/>
        <v>3026</v>
      </c>
    </row>
    <row r="47" spans="1:9" ht="38.25">
      <c r="A47" s="41" t="s">
        <v>125</v>
      </c>
      <c r="B47" s="44" t="s">
        <v>52</v>
      </c>
      <c r="C47" s="64" t="s">
        <v>99</v>
      </c>
      <c r="D47" s="41" t="s">
        <v>27</v>
      </c>
      <c r="E47" s="41" t="s">
        <v>158</v>
      </c>
      <c r="F47" s="41" t="s">
        <v>53</v>
      </c>
      <c r="G47" s="57">
        <v>2850</v>
      </c>
      <c r="H47" s="57">
        <v>3026</v>
      </c>
      <c r="I47" s="57">
        <v>3026</v>
      </c>
    </row>
    <row r="48" spans="1:9" s="138" customFormat="1" ht="15.75">
      <c r="A48" s="134" t="s">
        <v>126</v>
      </c>
      <c r="B48" s="135" t="s">
        <v>173</v>
      </c>
      <c r="C48" s="136" t="s">
        <v>99</v>
      </c>
      <c r="D48" s="134" t="s">
        <v>31</v>
      </c>
      <c r="E48" s="134"/>
      <c r="F48" s="134"/>
      <c r="G48" s="137">
        <f aca="true" t="shared" si="5" ref="G48:I52">G49</f>
        <v>77122</v>
      </c>
      <c r="H48" s="137">
        <f t="shared" si="5"/>
        <v>77594</v>
      </c>
      <c r="I48" s="137">
        <f t="shared" si="5"/>
        <v>79736</v>
      </c>
    </row>
    <row r="49" spans="1:9" ht="15.75">
      <c r="A49" s="41" t="s">
        <v>127</v>
      </c>
      <c r="B49" s="44" t="s">
        <v>9</v>
      </c>
      <c r="C49" s="64" t="s">
        <v>99</v>
      </c>
      <c r="D49" s="41" t="s">
        <v>32</v>
      </c>
      <c r="E49" s="41"/>
      <c r="F49" s="41"/>
      <c r="G49" s="57">
        <f t="shared" si="5"/>
        <v>77122</v>
      </c>
      <c r="H49" s="57">
        <f t="shared" si="5"/>
        <v>77594</v>
      </c>
      <c r="I49" s="57">
        <f t="shared" si="5"/>
        <v>79736</v>
      </c>
    </row>
    <row r="50" spans="1:9" ht="25.5">
      <c r="A50" s="41" t="s">
        <v>128</v>
      </c>
      <c r="B50" s="44" t="s">
        <v>176</v>
      </c>
      <c r="C50" s="64" t="s">
        <v>99</v>
      </c>
      <c r="D50" s="41" t="s">
        <v>32</v>
      </c>
      <c r="E50" s="41" t="s">
        <v>109</v>
      </c>
      <c r="F50" s="41"/>
      <c r="G50" s="57">
        <f t="shared" si="5"/>
        <v>77122</v>
      </c>
      <c r="H50" s="57">
        <f t="shared" si="5"/>
        <v>77594</v>
      </c>
      <c r="I50" s="57">
        <f t="shared" si="5"/>
        <v>79736</v>
      </c>
    </row>
    <row r="51" spans="1:9" ht="63.75">
      <c r="A51" s="41" t="s">
        <v>129</v>
      </c>
      <c r="B51" s="44" t="s">
        <v>10</v>
      </c>
      <c r="C51" s="64" t="s">
        <v>99</v>
      </c>
      <c r="D51" s="41" t="s">
        <v>32</v>
      </c>
      <c r="E51" s="41" t="s">
        <v>157</v>
      </c>
      <c r="F51" s="41"/>
      <c r="G51" s="57">
        <f>G52+G54</f>
        <v>77122</v>
      </c>
      <c r="H51" s="57">
        <f>H52+H54</f>
        <v>77594</v>
      </c>
      <c r="I51" s="57">
        <f>I52+I54</f>
        <v>79736</v>
      </c>
    </row>
    <row r="52" spans="1:9" ht="63.75">
      <c r="A52" s="41" t="s">
        <v>130</v>
      </c>
      <c r="B52" s="44" t="s">
        <v>47</v>
      </c>
      <c r="C52" s="64" t="s">
        <v>99</v>
      </c>
      <c r="D52" s="41" t="s">
        <v>32</v>
      </c>
      <c r="E52" s="41" t="s">
        <v>157</v>
      </c>
      <c r="F52" s="41" t="s">
        <v>48</v>
      </c>
      <c r="G52" s="57">
        <v>60150</v>
      </c>
      <c r="H52" s="57">
        <f t="shared" si="5"/>
        <v>60150</v>
      </c>
      <c r="I52" s="57">
        <f t="shared" si="5"/>
        <v>60150</v>
      </c>
    </row>
    <row r="53" spans="1:9" ht="25.5">
      <c r="A53" s="41" t="s">
        <v>131</v>
      </c>
      <c r="B53" s="44" t="s">
        <v>49</v>
      </c>
      <c r="C53" s="64" t="s">
        <v>99</v>
      </c>
      <c r="D53" s="41" t="s">
        <v>32</v>
      </c>
      <c r="E53" s="41" t="s">
        <v>157</v>
      </c>
      <c r="F53" s="41" t="s">
        <v>50</v>
      </c>
      <c r="G53" s="57">
        <v>60150</v>
      </c>
      <c r="H53" s="57">
        <v>60150</v>
      </c>
      <c r="I53" s="57">
        <v>60150</v>
      </c>
    </row>
    <row r="54" spans="1:9" ht="25.5">
      <c r="A54" s="41" t="s">
        <v>92</v>
      </c>
      <c r="B54" s="44" t="s">
        <v>166</v>
      </c>
      <c r="C54" s="64" t="s">
        <v>99</v>
      </c>
      <c r="D54" s="41" t="s">
        <v>32</v>
      </c>
      <c r="E54" s="41" t="s">
        <v>157</v>
      </c>
      <c r="F54" s="41" t="s">
        <v>51</v>
      </c>
      <c r="G54" s="57">
        <f>G55</f>
        <v>16972</v>
      </c>
      <c r="H54" s="57">
        <f>H55</f>
        <v>17444</v>
      </c>
      <c r="I54" s="57">
        <f>I55</f>
        <v>19586</v>
      </c>
    </row>
    <row r="55" spans="1:9" ht="38.25">
      <c r="A55" s="41" t="s">
        <v>132</v>
      </c>
      <c r="B55" s="44" t="s">
        <v>52</v>
      </c>
      <c r="C55" s="64" t="s">
        <v>99</v>
      </c>
      <c r="D55" s="41" t="s">
        <v>32</v>
      </c>
      <c r="E55" s="41" t="s">
        <v>157</v>
      </c>
      <c r="F55" s="41" t="s">
        <v>53</v>
      </c>
      <c r="G55" s="57">
        <v>16972</v>
      </c>
      <c r="H55" s="57">
        <v>17444</v>
      </c>
      <c r="I55" s="57">
        <v>19586</v>
      </c>
    </row>
    <row r="56" spans="1:9" s="138" customFormat="1" ht="33" customHeight="1">
      <c r="A56" s="134" t="s">
        <v>93</v>
      </c>
      <c r="B56" s="135" t="s">
        <v>20</v>
      </c>
      <c r="C56" s="136" t="s">
        <v>99</v>
      </c>
      <c r="D56" s="134" t="s">
        <v>33</v>
      </c>
      <c r="E56" s="139"/>
      <c r="F56" s="134"/>
      <c r="G56" s="137">
        <f aca="true" t="shared" si="6" ref="G56:I60">G57</f>
        <v>41281</v>
      </c>
      <c r="H56" s="137">
        <f t="shared" si="6"/>
        <v>50793</v>
      </c>
      <c r="I56" s="137">
        <f t="shared" si="6"/>
        <v>50793</v>
      </c>
    </row>
    <row r="57" spans="1:9" ht="15.75">
      <c r="A57" s="41" t="s">
        <v>94</v>
      </c>
      <c r="B57" s="44" t="s">
        <v>198</v>
      </c>
      <c r="C57" s="64" t="s">
        <v>99</v>
      </c>
      <c r="D57" s="41" t="s">
        <v>196</v>
      </c>
      <c r="E57" s="63"/>
      <c r="F57" s="41"/>
      <c r="G57" s="57">
        <f t="shared" si="6"/>
        <v>41281</v>
      </c>
      <c r="H57" s="57">
        <f t="shared" si="6"/>
        <v>50793</v>
      </c>
      <c r="I57" s="57">
        <f t="shared" si="6"/>
        <v>50793</v>
      </c>
    </row>
    <row r="58" spans="1:9" ht="38.25">
      <c r="A58" s="41" t="s">
        <v>133</v>
      </c>
      <c r="B58" s="117" t="s">
        <v>213</v>
      </c>
      <c r="C58" s="64" t="s">
        <v>99</v>
      </c>
      <c r="D58" s="41" t="s">
        <v>196</v>
      </c>
      <c r="E58" s="41" t="s">
        <v>104</v>
      </c>
      <c r="F58" s="41"/>
      <c r="G58" s="57">
        <f t="shared" si="6"/>
        <v>41281</v>
      </c>
      <c r="H58" s="57">
        <f t="shared" si="6"/>
        <v>50793</v>
      </c>
      <c r="I58" s="57">
        <f t="shared" si="6"/>
        <v>50793</v>
      </c>
    </row>
    <row r="59" spans="1:9" ht="40.5">
      <c r="A59" s="41" t="s">
        <v>134</v>
      </c>
      <c r="B59" s="120" t="s">
        <v>199</v>
      </c>
      <c r="C59" s="64" t="s">
        <v>99</v>
      </c>
      <c r="D59" s="41" t="s">
        <v>196</v>
      </c>
      <c r="E59" s="41" t="s">
        <v>108</v>
      </c>
      <c r="F59" s="41"/>
      <c r="G59" s="57">
        <f t="shared" si="6"/>
        <v>41281</v>
      </c>
      <c r="H59" s="57">
        <f t="shared" si="6"/>
        <v>50793</v>
      </c>
      <c r="I59" s="57">
        <f t="shared" si="6"/>
        <v>50793</v>
      </c>
    </row>
    <row r="60" spans="1:9" ht="25.5">
      <c r="A60" s="41" t="s">
        <v>135</v>
      </c>
      <c r="B60" s="140" t="s">
        <v>19</v>
      </c>
      <c r="C60" s="64" t="s">
        <v>99</v>
      </c>
      <c r="D60" s="41" t="s">
        <v>196</v>
      </c>
      <c r="E60" s="41" t="s">
        <v>103</v>
      </c>
      <c r="F60" s="41"/>
      <c r="G60" s="57">
        <f>G62+G64</f>
        <v>41281</v>
      </c>
      <c r="H60" s="57">
        <f t="shared" si="6"/>
        <v>50793</v>
      </c>
      <c r="I60" s="57">
        <f t="shared" si="6"/>
        <v>50793</v>
      </c>
    </row>
    <row r="61" spans="1:9" ht="25.5">
      <c r="A61" s="41" t="s">
        <v>95</v>
      </c>
      <c r="B61" s="44" t="s">
        <v>166</v>
      </c>
      <c r="C61" s="64" t="s">
        <v>99</v>
      </c>
      <c r="D61" s="41" t="s">
        <v>196</v>
      </c>
      <c r="E61" s="41" t="s">
        <v>103</v>
      </c>
      <c r="F61" s="41" t="s">
        <v>51</v>
      </c>
      <c r="G61" s="57">
        <v>3186</v>
      </c>
      <c r="H61" s="57">
        <f>H64</f>
        <v>50793</v>
      </c>
      <c r="I61" s="57">
        <f>I64</f>
        <v>50793</v>
      </c>
    </row>
    <row r="62" spans="1:9" ht="38.25">
      <c r="A62" s="41"/>
      <c r="B62" s="44" t="s">
        <v>52</v>
      </c>
      <c r="C62" s="64" t="s">
        <v>99</v>
      </c>
      <c r="D62" s="41" t="s">
        <v>196</v>
      </c>
      <c r="E62" s="41" t="s">
        <v>103</v>
      </c>
      <c r="F62" s="41" t="s">
        <v>53</v>
      </c>
      <c r="G62" s="57">
        <v>3186</v>
      </c>
      <c r="H62" s="57"/>
      <c r="I62" s="57"/>
    </row>
    <row r="63" spans="1:9" ht="25.5">
      <c r="A63" s="41"/>
      <c r="B63" s="44" t="s">
        <v>166</v>
      </c>
      <c r="C63" s="64" t="s">
        <v>99</v>
      </c>
      <c r="D63" s="41" t="s">
        <v>196</v>
      </c>
      <c r="E63" s="41" t="s">
        <v>237</v>
      </c>
      <c r="F63" s="41" t="s">
        <v>51</v>
      </c>
      <c r="G63" s="57">
        <v>38095</v>
      </c>
      <c r="H63" s="57"/>
      <c r="I63" s="57"/>
    </row>
    <row r="64" spans="1:9" ht="38.25">
      <c r="A64" s="41" t="s">
        <v>136</v>
      </c>
      <c r="B64" s="44" t="s">
        <v>52</v>
      </c>
      <c r="C64" s="64" t="s">
        <v>99</v>
      </c>
      <c r="D64" s="41" t="s">
        <v>196</v>
      </c>
      <c r="E64" s="41" t="s">
        <v>237</v>
      </c>
      <c r="F64" s="41" t="s">
        <v>53</v>
      </c>
      <c r="G64" s="57">
        <v>38095</v>
      </c>
      <c r="H64" s="57">
        <v>50793</v>
      </c>
      <c r="I64" s="57">
        <v>50793</v>
      </c>
    </row>
    <row r="65" spans="1:9" s="138" customFormat="1" ht="15.75">
      <c r="A65" s="134" t="s">
        <v>137</v>
      </c>
      <c r="B65" s="135" t="s">
        <v>174</v>
      </c>
      <c r="C65" s="136" t="s">
        <v>99</v>
      </c>
      <c r="D65" s="134" t="s">
        <v>60</v>
      </c>
      <c r="E65" s="134"/>
      <c r="F65" s="134"/>
      <c r="G65" s="137">
        <f>G66+G72+G73</f>
        <v>255378</v>
      </c>
      <c r="H65" s="137">
        <f>H66+H74</f>
        <v>1271412</v>
      </c>
      <c r="I65" s="137">
        <f aca="true" t="shared" si="7" ref="G65:I68">I66</f>
        <v>1274356</v>
      </c>
    </row>
    <row r="66" spans="1:9" ht="15.75">
      <c r="A66" s="41" t="s">
        <v>138</v>
      </c>
      <c r="B66" s="44" t="s">
        <v>14</v>
      </c>
      <c r="C66" s="64" t="s">
        <v>99</v>
      </c>
      <c r="D66" s="41" t="s">
        <v>11</v>
      </c>
      <c r="E66" s="41"/>
      <c r="F66" s="41"/>
      <c r="G66" s="57">
        <f t="shared" si="7"/>
        <v>127432.65</v>
      </c>
      <c r="H66" s="57">
        <f t="shared" si="7"/>
        <v>71412</v>
      </c>
      <c r="I66" s="57">
        <f>I67+I74</f>
        <v>1274356</v>
      </c>
    </row>
    <row r="67" spans="1:9" ht="38.25">
      <c r="A67" s="41" t="s">
        <v>139</v>
      </c>
      <c r="B67" s="117" t="s">
        <v>211</v>
      </c>
      <c r="C67" s="64" t="s">
        <v>99</v>
      </c>
      <c r="D67" s="41" t="s">
        <v>11</v>
      </c>
      <c r="E67" s="41" t="s">
        <v>104</v>
      </c>
      <c r="F67" s="41"/>
      <c r="G67" s="57">
        <f t="shared" si="7"/>
        <v>127432.65</v>
      </c>
      <c r="H67" s="57">
        <f t="shared" si="7"/>
        <v>71412</v>
      </c>
      <c r="I67" s="57">
        <f t="shared" si="7"/>
        <v>74356</v>
      </c>
    </row>
    <row r="68" spans="1:9" ht="40.5">
      <c r="A68" s="41" t="s">
        <v>140</v>
      </c>
      <c r="B68" s="119" t="s">
        <v>171</v>
      </c>
      <c r="C68" s="64" t="s">
        <v>99</v>
      </c>
      <c r="D68" s="41" t="s">
        <v>11</v>
      </c>
      <c r="E68" s="41" t="s">
        <v>106</v>
      </c>
      <c r="F68" s="41"/>
      <c r="G68" s="57">
        <f>G69</f>
        <v>127432.65</v>
      </c>
      <c r="H68" s="57">
        <f t="shared" si="7"/>
        <v>71412</v>
      </c>
      <c r="I68" s="57">
        <f t="shared" si="7"/>
        <v>74356</v>
      </c>
    </row>
    <row r="69" spans="1:9" ht="30.75" customHeight="1">
      <c r="A69" s="41" t="s">
        <v>141</v>
      </c>
      <c r="B69" s="122" t="s">
        <v>155</v>
      </c>
      <c r="C69" s="64" t="s">
        <v>99</v>
      </c>
      <c r="D69" s="41" t="s">
        <v>11</v>
      </c>
      <c r="E69" s="41" t="s">
        <v>167</v>
      </c>
      <c r="F69" s="41"/>
      <c r="G69" s="57">
        <f>G70</f>
        <v>127432.65</v>
      </c>
      <c r="H69" s="57">
        <f>H70</f>
        <v>71412</v>
      </c>
      <c r="I69" s="57">
        <f>I70</f>
        <v>74356</v>
      </c>
    </row>
    <row r="70" spans="1:9" ht="25.5">
      <c r="A70" s="41" t="s">
        <v>142</v>
      </c>
      <c r="B70" s="44" t="s">
        <v>166</v>
      </c>
      <c r="C70" s="64" t="s">
        <v>99</v>
      </c>
      <c r="D70" s="41" t="s">
        <v>11</v>
      </c>
      <c r="E70" s="41" t="s">
        <v>167</v>
      </c>
      <c r="F70" s="41" t="s">
        <v>51</v>
      </c>
      <c r="G70" s="57">
        <f>G71</f>
        <v>127432.65</v>
      </c>
      <c r="H70" s="57">
        <f>H71</f>
        <v>71412</v>
      </c>
      <c r="I70" s="57">
        <f>I71</f>
        <v>74356</v>
      </c>
    </row>
    <row r="71" spans="1:9" ht="38.25">
      <c r="A71" s="41" t="s">
        <v>143</v>
      </c>
      <c r="B71" s="44" t="s">
        <v>52</v>
      </c>
      <c r="C71" s="64" t="s">
        <v>99</v>
      </c>
      <c r="D71" s="41" t="s">
        <v>11</v>
      </c>
      <c r="E71" s="41" t="s">
        <v>167</v>
      </c>
      <c r="F71" s="41" t="s">
        <v>53</v>
      </c>
      <c r="G71" s="57">
        <v>127432.65</v>
      </c>
      <c r="H71" s="57">
        <v>71412</v>
      </c>
      <c r="I71" s="57">
        <v>74356</v>
      </c>
    </row>
    <row r="72" spans="1:9" ht="38.25">
      <c r="A72" s="41" t="s">
        <v>144</v>
      </c>
      <c r="B72" s="44" t="s">
        <v>215</v>
      </c>
      <c r="C72" s="64" t="s">
        <v>99</v>
      </c>
      <c r="D72" s="41" t="s">
        <v>11</v>
      </c>
      <c r="E72" s="41" t="s">
        <v>217</v>
      </c>
      <c r="F72" s="41" t="s">
        <v>53</v>
      </c>
      <c r="G72" s="57">
        <v>126410</v>
      </c>
      <c r="H72" s="57"/>
      <c r="I72" s="57"/>
    </row>
    <row r="73" spans="1:9" ht="47.25" customHeight="1">
      <c r="A73" s="41" t="s">
        <v>145</v>
      </c>
      <c r="B73" s="44" t="s">
        <v>216</v>
      </c>
      <c r="C73" s="64" t="s">
        <v>99</v>
      </c>
      <c r="D73" s="41" t="s">
        <v>11</v>
      </c>
      <c r="E73" s="41" t="s">
        <v>217</v>
      </c>
      <c r="F73" s="41" t="s">
        <v>53</v>
      </c>
      <c r="G73" s="57">
        <v>1535.35</v>
      </c>
      <c r="H73" s="57"/>
      <c r="I73" s="57"/>
    </row>
    <row r="74" spans="1:9" ht="38.25">
      <c r="A74" s="41" t="s">
        <v>146</v>
      </c>
      <c r="B74" s="44" t="s">
        <v>201</v>
      </c>
      <c r="C74" s="64" t="s">
        <v>202</v>
      </c>
      <c r="D74" s="41" t="s">
        <v>11</v>
      </c>
      <c r="E74" s="41" t="s">
        <v>203</v>
      </c>
      <c r="F74" s="41" t="s">
        <v>53</v>
      </c>
      <c r="G74" s="57"/>
      <c r="H74" s="57">
        <v>1200000</v>
      </c>
      <c r="I74" s="57">
        <v>1200000</v>
      </c>
    </row>
    <row r="75" spans="1:9" s="138" customFormat="1" ht="15.75">
      <c r="A75" s="134" t="s">
        <v>147</v>
      </c>
      <c r="B75" s="135" t="s">
        <v>175</v>
      </c>
      <c r="C75" s="136" t="s">
        <v>99</v>
      </c>
      <c r="D75" s="134" t="s">
        <v>81</v>
      </c>
      <c r="E75" s="139"/>
      <c r="F75" s="134"/>
      <c r="G75" s="137">
        <f>G76</f>
        <v>257118.06</v>
      </c>
      <c r="H75" s="137">
        <f>H76</f>
        <v>57587.9</v>
      </c>
      <c r="I75" s="137">
        <f>I76</f>
        <v>67113</v>
      </c>
    </row>
    <row r="76" spans="1:9" ht="15.75">
      <c r="A76" s="41" t="s">
        <v>148</v>
      </c>
      <c r="B76" s="44" t="s">
        <v>13</v>
      </c>
      <c r="C76" s="64" t="s">
        <v>99</v>
      </c>
      <c r="D76" s="41" t="s">
        <v>12</v>
      </c>
      <c r="E76" s="41"/>
      <c r="F76" s="41"/>
      <c r="G76" s="57">
        <f>G77+G82</f>
        <v>257118.06</v>
      </c>
      <c r="H76" s="57">
        <f aca="true" t="shared" si="8" ref="G76:I78">H77</f>
        <v>57587.9</v>
      </c>
      <c r="I76" s="57">
        <f t="shared" si="8"/>
        <v>67113</v>
      </c>
    </row>
    <row r="77" spans="1:9" ht="38.25">
      <c r="A77" s="41" t="s">
        <v>149</v>
      </c>
      <c r="B77" s="117" t="s">
        <v>210</v>
      </c>
      <c r="C77" s="64" t="s">
        <v>99</v>
      </c>
      <c r="D77" s="41" t="s">
        <v>12</v>
      </c>
      <c r="E77" s="41" t="s">
        <v>104</v>
      </c>
      <c r="F77" s="41"/>
      <c r="G77" s="57">
        <f t="shared" si="8"/>
        <v>242338.06</v>
      </c>
      <c r="H77" s="57">
        <f t="shared" si="8"/>
        <v>57587.9</v>
      </c>
      <c r="I77" s="57">
        <f t="shared" si="8"/>
        <v>67113</v>
      </c>
    </row>
    <row r="78" spans="1:9" ht="40.5">
      <c r="A78" s="41" t="s">
        <v>150</v>
      </c>
      <c r="B78" s="121" t="s">
        <v>172</v>
      </c>
      <c r="C78" s="64" t="s">
        <v>100</v>
      </c>
      <c r="D78" s="41" t="s">
        <v>12</v>
      </c>
      <c r="E78" s="41" t="s">
        <v>105</v>
      </c>
      <c r="F78" s="41"/>
      <c r="G78" s="57">
        <f>G79</f>
        <v>242338.06</v>
      </c>
      <c r="H78" s="57">
        <f t="shared" si="8"/>
        <v>57587.9</v>
      </c>
      <c r="I78" s="57">
        <f t="shared" si="8"/>
        <v>67113</v>
      </c>
    </row>
    <row r="79" spans="1:9" ht="25.5">
      <c r="A79" s="41" t="s">
        <v>151</v>
      </c>
      <c r="B79" s="44" t="s">
        <v>4</v>
      </c>
      <c r="C79" s="64" t="s">
        <v>99</v>
      </c>
      <c r="D79" s="41" t="s">
        <v>12</v>
      </c>
      <c r="E79" s="41" t="s">
        <v>168</v>
      </c>
      <c r="F79" s="41"/>
      <c r="G79" s="57">
        <f>G80</f>
        <v>242338.06</v>
      </c>
      <c r="H79" s="57">
        <f>H80</f>
        <v>57587.9</v>
      </c>
      <c r="I79" s="57">
        <f>I80</f>
        <v>67113</v>
      </c>
    </row>
    <row r="80" spans="1:9" ht="25.5">
      <c r="A80" s="41" t="s">
        <v>152</v>
      </c>
      <c r="B80" s="44" t="s">
        <v>166</v>
      </c>
      <c r="C80" s="64" t="s">
        <v>99</v>
      </c>
      <c r="D80" s="41" t="s">
        <v>12</v>
      </c>
      <c r="E80" s="41" t="s">
        <v>168</v>
      </c>
      <c r="F80" s="41" t="s">
        <v>51</v>
      </c>
      <c r="G80" s="57">
        <f>G81</f>
        <v>242338.06</v>
      </c>
      <c r="H80" s="57">
        <f>H81</f>
        <v>57587.9</v>
      </c>
      <c r="I80" s="57">
        <f>I81</f>
        <v>67113</v>
      </c>
    </row>
    <row r="81" spans="1:9" ht="38.25">
      <c r="A81" s="41" t="s">
        <v>153</v>
      </c>
      <c r="B81" s="44" t="s">
        <v>52</v>
      </c>
      <c r="C81" s="64" t="s">
        <v>99</v>
      </c>
      <c r="D81" s="41" t="s">
        <v>12</v>
      </c>
      <c r="E81" s="41" t="s">
        <v>168</v>
      </c>
      <c r="F81" s="41" t="s">
        <v>53</v>
      </c>
      <c r="G81" s="57">
        <v>242338.06</v>
      </c>
      <c r="H81" s="57">
        <v>57587.9</v>
      </c>
      <c r="I81" s="57">
        <v>67113</v>
      </c>
    </row>
    <row r="82" spans="1:9" ht="25.5">
      <c r="A82" s="41" t="s">
        <v>184</v>
      </c>
      <c r="B82" s="44" t="s">
        <v>166</v>
      </c>
      <c r="C82" s="64" t="s">
        <v>99</v>
      </c>
      <c r="D82" s="41" t="s">
        <v>12</v>
      </c>
      <c r="E82" s="41" t="s">
        <v>229</v>
      </c>
      <c r="F82" s="41" t="s">
        <v>51</v>
      </c>
      <c r="G82" s="57">
        <v>14780</v>
      </c>
      <c r="H82" s="57"/>
      <c r="I82" s="57"/>
    </row>
    <row r="83" spans="1:9" ht="38.25">
      <c r="A83" s="41" t="s">
        <v>185</v>
      </c>
      <c r="B83" s="44" t="s">
        <v>52</v>
      </c>
      <c r="C83" s="64" t="s">
        <v>99</v>
      </c>
      <c r="D83" s="41" t="s">
        <v>12</v>
      </c>
      <c r="E83" s="41" t="s">
        <v>229</v>
      </c>
      <c r="F83" s="41" t="s">
        <v>53</v>
      </c>
      <c r="G83" s="57">
        <v>14780</v>
      </c>
      <c r="H83" s="57"/>
      <c r="I83" s="57"/>
    </row>
    <row r="84" spans="1:9" s="138" customFormat="1" ht="15.75">
      <c r="A84" s="134" t="s">
        <v>186</v>
      </c>
      <c r="B84" s="135" t="s">
        <v>56</v>
      </c>
      <c r="C84" s="136" t="s">
        <v>99</v>
      </c>
      <c r="D84" s="134" t="s">
        <v>25</v>
      </c>
      <c r="E84" s="134"/>
      <c r="F84" s="134"/>
      <c r="G84" s="137">
        <f>G85</f>
        <v>15000</v>
      </c>
      <c r="H84" s="137">
        <f>H85</f>
        <v>10000</v>
      </c>
      <c r="I84" s="137">
        <f>I85</f>
        <v>5000</v>
      </c>
    </row>
    <row r="85" spans="1:9" ht="30">
      <c r="A85" s="41" t="s">
        <v>187</v>
      </c>
      <c r="B85" s="74" t="s">
        <v>84</v>
      </c>
      <c r="C85" s="64" t="s">
        <v>99</v>
      </c>
      <c r="D85" s="41" t="s">
        <v>29</v>
      </c>
      <c r="E85" s="41"/>
      <c r="F85" s="41"/>
      <c r="G85" s="57">
        <f aca="true" t="shared" si="9" ref="G85:I89">G86</f>
        <v>15000</v>
      </c>
      <c r="H85" s="57">
        <f t="shared" si="9"/>
        <v>10000</v>
      </c>
      <c r="I85" s="57">
        <f t="shared" si="9"/>
        <v>5000</v>
      </c>
    </row>
    <row r="86" spans="1:9" ht="38.25">
      <c r="A86" s="41" t="s">
        <v>188</v>
      </c>
      <c r="B86" s="118" t="s">
        <v>212</v>
      </c>
      <c r="C86" s="64" t="s">
        <v>99</v>
      </c>
      <c r="D86" s="41" t="s">
        <v>29</v>
      </c>
      <c r="E86" s="41" t="s">
        <v>104</v>
      </c>
      <c r="F86" s="41"/>
      <c r="G86" s="57">
        <f t="shared" si="9"/>
        <v>15000</v>
      </c>
      <c r="H86" s="57">
        <f t="shared" si="9"/>
        <v>10000</v>
      </c>
      <c r="I86" s="57">
        <f t="shared" si="9"/>
        <v>5000</v>
      </c>
    </row>
    <row r="87" spans="1:9" ht="27">
      <c r="A87" s="41" t="s">
        <v>219</v>
      </c>
      <c r="B87" s="119" t="s">
        <v>170</v>
      </c>
      <c r="C87" s="64" t="s">
        <v>99</v>
      </c>
      <c r="D87" s="41" t="s">
        <v>29</v>
      </c>
      <c r="E87" s="41" t="s">
        <v>107</v>
      </c>
      <c r="F87" s="41"/>
      <c r="G87" s="57">
        <f t="shared" si="9"/>
        <v>15000</v>
      </c>
      <c r="H87" s="57">
        <f t="shared" si="9"/>
        <v>10000</v>
      </c>
      <c r="I87" s="57">
        <f t="shared" si="9"/>
        <v>5000</v>
      </c>
    </row>
    <row r="88" spans="1:9" ht="25.5">
      <c r="A88" s="41" t="s">
        <v>230</v>
      </c>
      <c r="B88" s="44" t="s">
        <v>5</v>
      </c>
      <c r="C88" s="64" t="s">
        <v>99</v>
      </c>
      <c r="D88" s="41" t="s">
        <v>29</v>
      </c>
      <c r="E88" s="41" t="s">
        <v>169</v>
      </c>
      <c r="F88" s="41"/>
      <c r="G88" s="57">
        <f t="shared" si="9"/>
        <v>15000</v>
      </c>
      <c r="H88" s="57">
        <f t="shared" si="9"/>
        <v>10000</v>
      </c>
      <c r="I88" s="57">
        <f>I89</f>
        <v>5000</v>
      </c>
    </row>
    <row r="89" spans="1:9" ht="25.5">
      <c r="A89" s="41" t="s">
        <v>231</v>
      </c>
      <c r="B89" s="44" t="s">
        <v>166</v>
      </c>
      <c r="C89" s="64" t="s">
        <v>99</v>
      </c>
      <c r="D89" s="41" t="s">
        <v>29</v>
      </c>
      <c r="E89" s="41" t="s">
        <v>169</v>
      </c>
      <c r="F89" s="41" t="s">
        <v>51</v>
      </c>
      <c r="G89" s="57">
        <f t="shared" si="9"/>
        <v>15000</v>
      </c>
      <c r="H89" s="57">
        <f t="shared" si="9"/>
        <v>10000</v>
      </c>
      <c r="I89" s="57">
        <f t="shared" si="9"/>
        <v>5000</v>
      </c>
    </row>
    <row r="90" spans="1:9" ht="38.25">
      <c r="A90" s="41" t="s">
        <v>232</v>
      </c>
      <c r="B90" s="44" t="s">
        <v>52</v>
      </c>
      <c r="C90" s="64" t="s">
        <v>99</v>
      </c>
      <c r="D90" s="41" t="s">
        <v>29</v>
      </c>
      <c r="E90" s="41" t="s">
        <v>169</v>
      </c>
      <c r="F90" s="41" t="s">
        <v>53</v>
      </c>
      <c r="G90" s="57">
        <v>15000</v>
      </c>
      <c r="H90" s="57">
        <v>10000</v>
      </c>
      <c r="I90" s="57">
        <v>5000</v>
      </c>
    </row>
    <row r="91" spans="1:9" ht="15.75">
      <c r="A91" s="41" t="s">
        <v>233</v>
      </c>
      <c r="B91" s="67" t="s">
        <v>1</v>
      </c>
      <c r="C91" s="64"/>
      <c r="D91" s="64"/>
      <c r="E91" s="64"/>
      <c r="F91" s="64"/>
      <c r="G91" s="66">
        <v>0</v>
      </c>
      <c r="H91" s="66">
        <v>109000</v>
      </c>
      <c r="I91" s="66">
        <v>216712</v>
      </c>
    </row>
    <row r="92" spans="1:9" ht="15.75">
      <c r="A92" s="41" t="s">
        <v>234</v>
      </c>
      <c r="B92" s="67" t="s">
        <v>18</v>
      </c>
      <c r="C92" s="64"/>
      <c r="D92" s="64"/>
      <c r="E92" s="65"/>
      <c r="F92" s="64"/>
      <c r="G92" s="66">
        <f>G13+G48+G56+G65+G75+G84+G91</f>
        <v>4135742.49</v>
      </c>
      <c r="H92" s="66">
        <f>H13+H48+H56+H65+H75+H84</f>
        <v>4417622</v>
      </c>
      <c r="I92" s="66">
        <f>I13+I48+I56+I65+I75+I84</f>
        <v>4432012</v>
      </c>
    </row>
    <row r="94" ht="15.75">
      <c r="G94" s="34"/>
    </row>
  </sheetData>
  <sheetProtection/>
  <mergeCells count="4">
    <mergeCell ref="A6:I6"/>
    <mergeCell ref="A7:I7"/>
    <mergeCell ref="G3:I3"/>
    <mergeCell ref="G2:I2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49">
      <selection activeCell="G41" sqref="G41"/>
    </sheetView>
  </sheetViews>
  <sheetFormatPr defaultColWidth="9.00390625" defaultRowHeight="12.75"/>
  <cols>
    <col min="1" max="1" width="3.625" style="45" customWidth="1"/>
    <col min="2" max="2" width="60.625" style="46" customWidth="1"/>
    <col min="3" max="3" width="13.00390625" style="47" customWidth="1"/>
    <col min="4" max="4" width="6.375" style="111" customWidth="1"/>
    <col min="5" max="5" width="8.75390625" style="47" customWidth="1"/>
    <col min="6" max="6" width="13.25390625" style="52" customWidth="1"/>
    <col min="7" max="7" width="14.00390625" style="48" bestFit="1" customWidth="1"/>
    <col min="8" max="8" width="16.75390625" style="48" customWidth="1"/>
    <col min="9" max="16384" width="9.125" style="48" customWidth="1"/>
  </cols>
  <sheetData>
    <row r="1" spans="4:8" ht="15.75">
      <c r="D1" s="107"/>
      <c r="F1" s="53"/>
      <c r="G1" s="156" t="s">
        <v>163</v>
      </c>
      <c r="H1" s="156"/>
    </row>
    <row r="2" spans="4:8" ht="15.75">
      <c r="D2" s="107"/>
      <c r="F2" s="156" t="s">
        <v>183</v>
      </c>
      <c r="G2" s="157"/>
      <c r="H2" s="157"/>
    </row>
    <row r="3" spans="4:8" ht="15.75">
      <c r="D3" s="108"/>
      <c r="F3" s="156" t="s">
        <v>225</v>
      </c>
      <c r="G3" s="157"/>
      <c r="H3" s="157"/>
    </row>
    <row r="4" spans="4:8" ht="15.75" hidden="1">
      <c r="D4" s="109"/>
      <c r="F4" s="54"/>
      <c r="G4" s="5" t="s">
        <v>190</v>
      </c>
      <c r="H4" s="5" t="s">
        <v>192</v>
      </c>
    </row>
    <row r="5" spans="4:8" ht="15.75">
      <c r="D5" s="109"/>
      <c r="F5" s="54"/>
      <c r="G5" s="5"/>
      <c r="H5" s="5"/>
    </row>
    <row r="6" spans="1:8" ht="34.5" customHeight="1">
      <c r="A6" s="152" t="s">
        <v>97</v>
      </c>
      <c r="B6" s="152"/>
      <c r="C6" s="152"/>
      <c r="D6" s="153"/>
      <c r="E6" s="152"/>
      <c r="F6" s="152"/>
      <c r="G6" s="152"/>
      <c r="H6" s="152"/>
    </row>
    <row r="7" spans="1:8" ht="14.25" customHeight="1">
      <c r="A7" s="154" t="s">
        <v>205</v>
      </c>
      <c r="B7" s="154"/>
      <c r="C7" s="154"/>
      <c r="D7" s="155"/>
      <c r="E7" s="154"/>
      <c r="F7" s="154"/>
      <c r="G7" s="154"/>
      <c r="H7" s="154"/>
    </row>
    <row r="8" spans="1:6" ht="12.75">
      <c r="A8" s="50"/>
      <c r="B8" s="49"/>
      <c r="C8" s="49"/>
      <c r="D8" s="110"/>
      <c r="E8" s="49"/>
      <c r="F8" s="55"/>
    </row>
    <row r="9" ht="12.75">
      <c r="H9" s="51" t="s">
        <v>86</v>
      </c>
    </row>
    <row r="10" spans="1:8" ht="51">
      <c r="A10" s="40" t="s">
        <v>61</v>
      </c>
      <c r="B10" s="40" t="s">
        <v>42</v>
      </c>
      <c r="C10" s="41" t="s">
        <v>21</v>
      </c>
      <c r="D10" s="104" t="s">
        <v>22</v>
      </c>
      <c r="E10" s="41" t="s">
        <v>44</v>
      </c>
      <c r="F10" s="56" t="s">
        <v>206</v>
      </c>
      <c r="G10" s="42" t="s">
        <v>194</v>
      </c>
      <c r="H10" s="42" t="s">
        <v>207</v>
      </c>
    </row>
    <row r="11" spans="1:8" ht="12.75">
      <c r="A11" s="43" t="s">
        <v>64</v>
      </c>
      <c r="B11" s="41" t="s">
        <v>65</v>
      </c>
      <c r="C11" s="43" t="s">
        <v>66</v>
      </c>
      <c r="D11" s="41" t="s">
        <v>67</v>
      </c>
      <c r="E11" s="43" t="s">
        <v>68</v>
      </c>
      <c r="F11" s="41" t="s">
        <v>69</v>
      </c>
      <c r="G11" s="43" t="s">
        <v>70</v>
      </c>
      <c r="H11" s="41" t="s">
        <v>74</v>
      </c>
    </row>
    <row r="12" spans="1:8" ht="42.75">
      <c r="A12" s="41" t="s">
        <v>64</v>
      </c>
      <c r="B12" s="67" t="s">
        <v>214</v>
      </c>
      <c r="C12" s="81" t="s">
        <v>104</v>
      </c>
      <c r="D12" s="105" t="s">
        <v>45</v>
      </c>
      <c r="E12" s="81" t="s">
        <v>45</v>
      </c>
      <c r="F12" s="82">
        <f>F13+F21+F29+F35</f>
        <v>568777.06</v>
      </c>
      <c r="G12" s="82">
        <f>G13+G21+G29+G35</f>
        <v>1389792.9</v>
      </c>
      <c r="H12" s="82">
        <f>H13+H21+H29+H35</f>
        <v>1397262</v>
      </c>
    </row>
    <row r="13" spans="1:8" ht="52.5" customHeight="1">
      <c r="A13" s="41" t="s">
        <v>65</v>
      </c>
      <c r="B13" s="83" t="s">
        <v>177</v>
      </c>
      <c r="C13" s="85" t="s">
        <v>105</v>
      </c>
      <c r="D13" s="106"/>
      <c r="E13" s="85"/>
      <c r="F13" s="86">
        <f>F15+F14</f>
        <v>257118.06</v>
      </c>
      <c r="G13" s="86">
        <f>G14</f>
        <v>57587.9</v>
      </c>
      <c r="H13" s="86">
        <f>H14</f>
        <v>67113</v>
      </c>
    </row>
    <row r="14" spans="1:8" ht="30">
      <c r="A14" s="41" t="s">
        <v>66</v>
      </c>
      <c r="B14" s="77" t="s">
        <v>4</v>
      </c>
      <c r="C14" s="64" t="s">
        <v>168</v>
      </c>
      <c r="D14" s="112"/>
      <c r="E14" s="64"/>
      <c r="F14" s="87">
        <f>F17</f>
        <v>242338.06</v>
      </c>
      <c r="G14" s="87">
        <f>G17</f>
        <v>57587.9</v>
      </c>
      <c r="H14" s="87">
        <f>H17</f>
        <v>67113</v>
      </c>
    </row>
    <row r="15" spans="1:8" ht="30">
      <c r="A15" s="41"/>
      <c r="B15" s="77" t="s">
        <v>166</v>
      </c>
      <c r="C15" s="64" t="s">
        <v>235</v>
      </c>
      <c r="D15" s="112">
        <v>200</v>
      </c>
      <c r="E15" s="64"/>
      <c r="F15" s="87">
        <f>F16</f>
        <v>14780</v>
      </c>
      <c r="G15" s="87"/>
      <c r="H15" s="87"/>
    </row>
    <row r="16" spans="1:8" ht="30">
      <c r="A16" s="41"/>
      <c r="B16" s="77" t="s">
        <v>52</v>
      </c>
      <c r="C16" s="64" t="s">
        <v>229</v>
      </c>
      <c r="D16" s="112">
        <v>240</v>
      </c>
      <c r="E16" s="64"/>
      <c r="F16" s="87">
        <f>'прил 6'!G82</f>
        <v>14780</v>
      </c>
      <c r="G16" s="87"/>
      <c r="H16" s="87"/>
    </row>
    <row r="17" spans="1:8" ht="33.75" customHeight="1">
      <c r="A17" s="41" t="s">
        <v>67</v>
      </c>
      <c r="B17" s="77" t="s">
        <v>166</v>
      </c>
      <c r="C17" s="64" t="s">
        <v>168</v>
      </c>
      <c r="D17" s="64" t="s">
        <v>51</v>
      </c>
      <c r="E17" s="64"/>
      <c r="F17" s="87">
        <f>F18</f>
        <v>242338.06</v>
      </c>
      <c r="G17" s="87">
        <f>G18</f>
        <v>57587.9</v>
      </c>
      <c r="H17" s="87">
        <f>H18</f>
        <v>67113</v>
      </c>
    </row>
    <row r="18" spans="1:8" ht="30">
      <c r="A18" s="41" t="s">
        <v>68</v>
      </c>
      <c r="B18" s="77" t="s">
        <v>52</v>
      </c>
      <c r="C18" s="64" t="s">
        <v>168</v>
      </c>
      <c r="D18" s="64" t="s">
        <v>53</v>
      </c>
      <c r="E18" s="64"/>
      <c r="F18" s="87">
        <f>F20</f>
        <v>242338.06</v>
      </c>
      <c r="G18" s="87">
        <f>G20</f>
        <v>57587.9</v>
      </c>
      <c r="H18" s="87">
        <f>H20</f>
        <v>67113</v>
      </c>
    </row>
    <row r="19" spans="1:8" ht="15">
      <c r="A19" s="41" t="s">
        <v>69</v>
      </c>
      <c r="B19" s="67" t="s">
        <v>180</v>
      </c>
      <c r="C19" s="64" t="s">
        <v>168</v>
      </c>
      <c r="D19" s="64" t="s">
        <v>53</v>
      </c>
      <c r="E19" s="64" t="s">
        <v>81</v>
      </c>
      <c r="F19" s="87">
        <f>F20</f>
        <v>242338.06</v>
      </c>
      <c r="G19" s="87">
        <f>G20</f>
        <v>57587.9</v>
      </c>
      <c r="H19" s="87">
        <f>H20</f>
        <v>67113</v>
      </c>
    </row>
    <row r="20" spans="1:8" ht="15">
      <c r="A20" s="41" t="s">
        <v>70</v>
      </c>
      <c r="B20" s="77" t="s">
        <v>13</v>
      </c>
      <c r="C20" s="64" t="s">
        <v>168</v>
      </c>
      <c r="D20" s="64" t="s">
        <v>53</v>
      </c>
      <c r="E20" s="64" t="s">
        <v>12</v>
      </c>
      <c r="F20" s="143">
        <f>'прил 6'!G77</f>
        <v>242338.06</v>
      </c>
      <c r="G20" s="143">
        <f>'прил 6'!H75</f>
        <v>57587.9</v>
      </c>
      <c r="H20" s="143">
        <f>'прил 6'!I75</f>
        <v>67113</v>
      </c>
    </row>
    <row r="21" spans="1:8" ht="49.5" customHeight="1">
      <c r="A21" s="41" t="s">
        <v>74</v>
      </c>
      <c r="B21" s="83" t="s">
        <v>178</v>
      </c>
      <c r="C21" s="85" t="s">
        <v>106</v>
      </c>
      <c r="D21" s="106"/>
      <c r="E21" s="85"/>
      <c r="F21" s="86">
        <f>F22+F27+F28</f>
        <v>255378</v>
      </c>
      <c r="G21" s="86">
        <f>G22</f>
        <v>1271412</v>
      </c>
      <c r="H21" s="86">
        <f>H22</f>
        <v>1274356</v>
      </c>
    </row>
    <row r="22" spans="1:8" ht="15">
      <c r="A22" s="41" t="s">
        <v>75</v>
      </c>
      <c r="B22" s="46" t="s">
        <v>155</v>
      </c>
      <c r="C22" s="64" t="s">
        <v>167</v>
      </c>
      <c r="D22" s="112"/>
      <c r="E22" s="85"/>
      <c r="F22" s="87">
        <f aca="true" t="shared" si="0" ref="F22:H25">F23</f>
        <v>127432.65</v>
      </c>
      <c r="G22" s="87">
        <f t="shared" si="0"/>
        <v>1271412</v>
      </c>
      <c r="H22" s="87">
        <f t="shared" si="0"/>
        <v>1274356</v>
      </c>
    </row>
    <row r="23" spans="1:8" ht="30">
      <c r="A23" s="41" t="s">
        <v>77</v>
      </c>
      <c r="B23" s="77" t="s">
        <v>166</v>
      </c>
      <c r="C23" s="64" t="s">
        <v>167</v>
      </c>
      <c r="D23" s="112" t="s">
        <v>51</v>
      </c>
      <c r="E23" s="85"/>
      <c r="F23" s="87">
        <f t="shared" si="0"/>
        <v>127432.65</v>
      </c>
      <c r="G23" s="87">
        <f t="shared" si="0"/>
        <v>1271412</v>
      </c>
      <c r="H23" s="87">
        <f t="shared" si="0"/>
        <v>1274356</v>
      </c>
    </row>
    <row r="24" spans="1:8" ht="30">
      <c r="A24" s="41" t="s">
        <v>78</v>
      </c>
      <c r="B24" s="77" t="s">
        <v>52</v>
      </c>
      <c r="C24" s="64" t="s">
        <v>167</v>
      </c>
      <c r="D24" s="112" t="s">
        <v>53</v>
      </c>
      <c r="E24" s="85"/>
      <c r="F24" s="87">
        <f t="shared" si="0"/>
        <v>127432.65</v>
      </c>
      <c r="G24" s="87">
        <f t="shared" si="0"/>
        <v>1271412</v>
      </c>
      <c r="H24" s="87">
        <f t="shared" si="0"/>
        <v>1274356</v>
      </c>
    </row>
    <row r="25" spans="1:8" ht="15">
      <c r="A25" s="41" t="s">
        <v>87</v>
      </c>
      <c r="B25" s="67" t="s">
        <v>174</v>
      </c>
      <c r="C25" s="64" t="s">
        <v>167</v>
      </c>
      <c r="D25" s="112" t="s">
        <v>53</v>
      </c>
      <c r="E25" s="64" t="s">
        <v>60</v>
      </c>
      <c r="F25" s="87">
        <f t="shared" si="0"/>
        <v>127432.65</v>
      </c>
      <c r="G25" s="87">
        <f t="shared" si="0"/>
        <v>1271412</v>
      </c>
      <c r="H25" s="87">
        <f t="shared" si="0"/>
        <v>1274356</v>
      </c>
    </row>
    <row r="26" spans="1:8" ht="17.25" customHeight="1">
      <c r="A26" s="41" t="s">
        <v>110</v>
      </c>
      <c r="B26" s="127" t="s">
        <v>14</v>
      </c>
      <c r="C26" s="64" t="s">
        <v>167</v>
      </c>
      <c r="D26" s="112" t="s">
        <v>53</v>
      </c>
      <c r="E26" s="64" t="s">
        <v>11</v>
      </c>
      <c r="F26" s="87">
        <f>'прил 6'!G71</f>
        <v>127432.65</v>
      </c>
      <c r="G26" s="87">
        <f>'прил 6'!H65</f>
        <v>1271412</v>
      </c>
      <c r="H26" s="87">
        <f>'прил 6'!I65</f>
        <v>1274356</v>
      </c>
    </row>
    <row r="27" spans="1:8" ht="31.5" customHeight="1">
      <c r="A27" s="41"/>
      <c r="B27" s="127" t="s">
        <v>215</v>
      </c>
      <c r="C27" s="64" t="s">
        <v>220</v>
      </c>
      <c r="D27" s="112">
        <v>244</v>
      </c>
      <c r="E27" s="64" t="s">
        <v>11</v>
      </c>
      <c r="F27" s="87">
        <f>'прил 6'!G72</f>
        <v>126410</v>
      </c>
      <c r="G27" s="87"/>
      <c r="H27" s="87"/>
    </row>
    <row r="28" spans="1:8" ht="17.25" customHeight="1">
      <c r="A28" s="41"/>
      <c r="B28" s="127" t="s">
        <v>218</v>
      </c>
      <c r="C28" s="64" t="s">
        <v>220</v>
      </c>
      <c r="D28" s="112">
        <v>244</v>
      </c>
      <c r="E28" s="64" t="s">
        <v>11</v>
      </c>
      <c r="F28" s="87">
        <f>'прил 6'!G73</f>
        <v>1535.35</v>
      </c>
      <c r="G28" s="87"/>
      <c r="H28" s="87"/>
    </row>
    <row r="29" spans="1:8" ht="33.75" customHeight="1">
      <c r="A29" s="41" t="s">
        <v>111</v>
      </c>
      <c r="B29" s="83" t="s">
        <v>179</v>
      </c>
      <c r="C29" s="85" t="s">
        <v>107</v>
      </c>
      <c r="D29" s="106"/>
      <c r="E29" s="85"/>
      <c r="F29" s="86">
        <f>F30</f>
        <v>15000</v>
      </c>
      <c r="G29" s="86">
        <f>G30</f>
        <v>10000</v>
      </c>
      <c r="H29" s="86">
        <f>H30</f>
        <v>5000</v>
      </c>
    </row>
    <row r="30" spans="1:8" ht="24.75" customHeight="1">
      <c r="A30" s="41" t="s">
        <v>112</v>
      </c>
      <c r="B30" s="77" t="s">
        <v>5</v>
      </c>
      <c r="C30" s="64" t="s">
        <v>169</v>
      </c>
      <c r="D30" s="112"/>
      <c r="E30" s="85"/>
      <c r="F30" s="87">
        <f>F32</f>
        <v>15000</v>
      </c>
      <c r="G30" s="87">
        <f>G32</f>
        <v>10000</v>
      </c>
      <c r="H30" s="87">
        <f>H32</f>
        <v>5000</v>
      </c>
    </row>
    <row r="31" spans="1:8" ht="17.25" customHeight="1">
      <c r="A31" s="41" t="s">
        <v>88</v>
      </c>
      <c r="B31" s="77" t="s">
        <v>166</v>
      </c>
      <c r="C31" s="64" t="s">
        <v>169</v>
      </c>
      <c r="D31" s="112" t="s">
        <v>51</v>
      </c>
      <c r="E31" s="64"/>
      <c r="F31" s="87">
        <f aca="true" t="shared" si="1" ref="F31:H33">F32</f>
        <v>15000</v>
      </c>
      <c r="G31" s="87">
        <f t="shared" si="1"/>
        <v>10000</v>
      </c>
      <c r="H31" s="87">
        <f t="shared" si="1"/>
        <v>5000</v>
      </c>
    </row>
    <row r="32" spans="1:8" ht="28.5" customHeight="1">
      <c r="A32" s="41" t="s">
        <v>113</v>
      </c>
      <c r="B32" s="77" t="s">
        <v>52</v>
      </c>
      <c r="C32" s="64" t="s">
        <v>169</v>
      </c>
      <c r="D32" s="112" t="s">
        <v>53</v>
      </c>
      <c r="E32" s="64"/>
      <c r="F32" s="87">
        <f t="shared" si="1"/>
        <v>15000</v>
      </c>
      <c r="G32" s="87">
        <f t="shared" si="1"/>
        <v>10000</v>
      </c>
      <c r="H32" s="87">
        <f t="shared" si="1"/>
        <v>5000</v>
      </c>
    </row>
    <row r="33" spans="1:8" ht="18.75" customHeight="1">
      <c r="A33" s="41" t="s">
        <v>89</v>
      </c>
      <c r="B33" s="130" t="s">
        <v>56</v>
      </c>
      <c r="C33" s="64" t="s">
        <v>169</v>
      </c>
      <c r="D33" s="112" t="s">
        <v>53</v>
      </c>
      <c r="E33" s="64" t="s">
        <v>25</v>
      </c>
      <c r="F33" s="87">
        <f t="shared" si="1"/>
        <v>15000</v>
      </c>
      <c r="G33" s="87">
        <f t="shared" si="1"/>
        <v>10000</v>
      </c>
      <c r="H33" s="87">
        <f t="shared" si="1"/>
        <v>5000</v>
      </c>
    </row>
    <row r="34" spans="1:8" ht="20.25" customHeight="1">
      <c r="A34" s="41" t="s">
        <v>114</v>
      </c>
      <c r="B34" s="76" t="s">
        <v>28</v>
      </c>
      <c r="C34" s="64" t="s">
        <v>169</v>
      </c>
      <c r="D34" s="112" t="s">
        <v>53</v>
      </c>
      <c r="E34" s="64" t="s">
        <v>29</v>
      </c>
      <c r="F34" s="87">
        <v>15000</v>
      </c>
      <c r="G34" s="87">
        <v>10000</v>
      </c>
      <c r="H34" s="87">
        <v>5000</v>
      </c>
    </row>
    <row r="35" spans="1:8" ht="60.75" customHeight="1">
      <c r="A35" s="41" t="s">
        <v>115</v>
      </c>
      <c r="B35" s="88" t="s">
        <v>199</v>
      </c>
      <c r="C35" s="85" t="s">
        <v>108</v>
      </c>
      <c r="D35" s="85"/>
      <c r="E35" s="85"/>
      <c r="F35" s="86">
        <f>F41</f>
        <v>41281</v>
      </c>
      <c r="G35" s="86">
        <f>G41</f>
        <v>50793</v>
      </c>
      <c r="H35" s="86">
        <f>H41</f>
        <v>50793</v>
      </c>
    </row>
    <row r="36" spans="1:8" ht="31.5" customHeight="1">
      <c r="A36" s="41" t="s">
        <v>116</v>
      </c>
      <c r="B36" s="77" t="s">
        <v>19</v>
      </c>
      <c r="C36" s="64" t="s">
        <v>103</v>
      </c>
      <c r="D36" s="64"/>
      <c r="E36" s="64"/>
      <c r="F36" s="87">
        <f>F37+F39</f>
        <v>44467</v>
      </c>
      <c r="G36" s="87">
        <f>G39</f>
        <v>50793</v>
      </c>
      <c r="H36" s="87">
        <f>H39</f>
        <v>50793</v>
      </c>
    </row>
    <row r="37" spans="1:8" ht="31.5" customHeight="1">
      <c r="A37" s="41"/>
      <c r="B37" s="77" t="s">
        <v>166</v>
      </c>
      <c r="C37" s="64" t="s">
        <v>237</v>
      </c>
      <c r="D37" s="64" t="s">
        <v>51</v>
      </c>
      <c r="E37" s="64"/>
      <c r="F37" s="87">
        <v>3186</v>
      </c>
      <c r="G37" s="87"/>
      <c r="H37" s="87"/>
    </row>
    <row r="38" spans="1:8" ht="31.5" customHeight="1">
      <c r="A38" s="41"/>
      <c r="B38" s="77" t="s">
        <v>52</v>
      </c>
      <c r="C38" s="64" t="s">
        <v>237</v>
      </c>
      <c r="D38" s="64" t="s">
        <v>53</v>
      </c>
      <c r="E38" s="64"/>
      <c r="F38" s="87">
        <v>3186</v>
      </c>
      <c r="G38" s="87"/>
      <c r="H38" s="87"/>
    </row>
    <row r="39" spans="1:8" ht="30">
      <c r="A39" s="41" t="s">
        <v>117</v>
      </c>
      <c r="B39" s="77" t="s">
        <v>166</v>
      </c>
      <c r="C39" s="64" t="s">
        <v>103</v>
      </c>
      <c r="D39" s="64" t="s">
        <v>51</v>
      </c>
      <c r="E39" s="64"/>
      <c r="F39" s="87">
        <f aca="true" t="shared" si="2" ref="F39:H41">F40</f>
        <v>41281</v>
      </c>
      <c r="G39" s="87">
        <f t="shared" si="2"/>
        <v>50793</v>
      </c>
      <c r="H39" s="87">
        <f t="shared" si="2"/>
        <v>50793</v>
      </c>
    </row>
    <row r="40" spans="1:8" ht="18.75" customHeight="1">
      <c r="A40" s="41" t="s">
        <v>118</v>
      </c>
      <c r="B40" s="77" t="s">
        <v>52</v>
      </c>
      <c r="C40" s="64" t="s">
        <v>103</v>
      </c>
      <c r="D40" s="64" t="s">
        <v>53</v>
      </c>
      <c r="E40" s="64"/>
      <c r="F40" s="87">
        <f t="shared" si="2"/>
        <v>41281</v>
      </c>
      <c r="G40" s="87">
        <f t="shared" si="2"/>
        <v>50793</v>
      </c>
      <c r="H40" s="87">
        <f t="shared" si="2"/>
        <v>50793</v>
      </c>
    </row>
    <row r="41" spans="1:8" ht="30.75" customHeight="1">
      <c r="A41" s="41" t="s">
        <v>119</v>
      </c>
      <c r="B41" s="67" t="s">
        <v>20</v>
      </c>
      <c r="C41" s="85" t="s">
        <v>108</v>
      </c>
      <c r="D41" s="64" t="s">
        <v>53</v>
      </c>
      <c r="E41" s="64" t="s">
        <v>33</v>
      </c>
      <c r="F41" s="87">
        <f>F42+F38</f>
        <v>41281</v>
      </c>
      <c r="G41" s="87">
        <f t="shared" si="2"/>
        <v>50793</v>
      </c>
      <c r="H41" s="87">
        <f t="shared" si="2"/>
        <v>50793</v>
      </c>
    </row>
    <row r="42" spans="1:8" ht="38.25" customHeight="1">
      <c r="A42" s="41" t="s">
        <v>120</v>
      </c>
      <c r="B42" s="78" t="s">
        <v>198</v>
      </c>
      <c r="C42" s="64" t="s">
        <v>103</v>
      </c>
      <c r="D42" s="64" t="s">
        <v>53</v>
      </c>
      <c r="E42" s="64" t="s">
        <v>196</v>
      </c>
      <c r="F42" s="87">
        <v>38095</v>
      </c>
      <c r="G42" s="87">
        <v>50793</v>
      </c>
      <c r="H42" s="87">
        <v>50793</v>
      </c>
    </row>
    <row r="43" spans="1:8" ht="31.5">
      <c r="A43" s="41" t="s">
        <v>123</v>
      </c>
      <c r="B43" s="124" t="s">
        <v>176</v>
      </c>
      <c r="C43" s="84" t="s">
        <v>109</v>
      </c>
      <c r="D43" s="113"/>
      <c r="E43" s="84"/>
      <c r="F43" s="99">
        <f>F44+F58+F63+F72+F77+F78+F79</f>
        <v>3566965.4299999997</v>
      </c>
      <c r="G43" s="99">
        <f>G44+G58+G63+G72</f>
        <v>3027829.1</v>
      </c>
      <c r="H43" s="99">
        <f>H44+H58+H63+H72</f>
        <v>3034750</v>
      </c>
    </row>
    <row r="44" spans="1:8" ht="30">
      <c r="A44" s="41" t="s">
        <v>124</v>
      </c>
      <c r="B44" s="77" t="s">
        <v>82</v>
      </c>
      <c r="C44" s="64" t="s">
        <v>101</v>
      </c>
      <c r="D44" s="112" t="s">
        <v>45</v>
      </c>
      <c r="E44" s="89"/>
      <c r="F44" s="90">
        <f>F45+F50+F54</f>
        <v>3433371.4299999997</v>
      </c>
      <c r="G44" s="90">
        <f>G45+G50+G54</f>
        <v>2947209.1</v>
      </c>
      <c r="H44" s="90">
        <f>H45+H50+H54</f>
        <v>2951988</v>
      </c>
    </row>
    <row r="45" spans="1:8" ht="60">
      <c r="A45" s="41" t="s">
        <v>125</v>
      </c>
      <c r="B45" s="77" t="s">
        <v>47</v>
      </c>
      <c r="C45" s="64" t="s">
        <v>101</v>
      </c>
      <c r="D45" s="112" t="s">
        <v>48</v>
      </c>
      <c r="E45" s="89"/>
      <c r="F45" s="90">
        <f aca="true" t="shared" si="3" ref="F45:H46">F46</f>
        <v>3019895.67</v>
      </c>
      <c r="G45" s="90">
        <f t="shared" si="3"/>
        <v>2875233.1</v>
      </c>
      <c r="H45" s="90">
        <f t="shared" si="3"/>
        <v>2903094</v>
      </c>
    </row>
    <row r="46" spans="1:8" ht="30">
      <c r="A46" s="41" t="s">
        <v>126</v>
      </c>
      <c r="B46" s="77" t="s">
        <v>49</v>
      </c>
      <c r="C46" s="64" t="s">
        <v>101</v>
      </c>
      <c r="D46" s="112" t="s">
        <v>50</v>
      </c>
      <c r="E46" s="89"/>
      <c r="F46" s="90">
        <f t="shared" si="3"/>
        <v>3019895.67</v>
      </c>
      <c r="G46" s="90">
        <f t="shared" si="3"/>
        <v>2875233.1</v>
      </c>
      <c r="H46" s="90">
        <f t="shared" si="3"/>
        <v>2903094</v>
      </c>
    </row>
    <row r="47" spans="1:8" ht="15">
      <c r="A47" s="41" t="s">
        <v>127</v>
      </c>
      <c r="B47" s="129" t="s">
        <v>46</v>
      </c>
      <c r="C47" s="64" t="s">
        <v>101</v>
      </c>
      <c r="D47" s="112" t="s">
        <v>50</v>
      </c>
      <c r="E47" s="89" t="s">
        <v>72</v>
      </c>
      <c r="F47" s="90">
        <f>F48+F49</f>
        <v>3019895.67</v>
      </c>
      <c r="G47" s="90">
        <f>G48+G49</f>
        <v>2875233.1</v>
      </c>
      <c r="H47" s="90">
        <f>H48+H49</f>
        <v>2903094</v>
      </c>
    </row>
    <row r="48" spans="1:8" ht="30">
      <c r="A48" s="41" t="s">
        <v>127</v>
      </c>
      <c r="B48" s="91" t="s">
        <v>38</v>
      </c>
      <c r="C48" s="64" t="s">
        <v>101</v>
      </c>
      <c r="D48" s="112" t="s">
        <v>50</v>
      </c>
      <c r="E48" s="89" t="s">
        <v>73</v>
      </c>
      <c r="F48" s="90">
        <f>'прил 6'!G14</f>
        <v>839158.94</v>
      </c>
      <c r="G48" s="90">
        <f>'прил 6'!H18</f>
        <v>798578</v>
      </c>
      <c r="H48" s="90">
        <f>'прил 6'!I18</f>
        <v>822535.35</v>
      </c>
    </row>
    <row r="49" spans="1:8" ht="45">
      <c r="A49" s="41" t="s">
        <v>92</v>
      </c>
      <c r="B49" s="91" t="s">
        <v>39</v>
      </c>
      <c r="C49" s="64" t="s">
        <v>101</v>
      </c>
      <c r="D49" s="112" t="s">
        <v>50</v>
      </c>
      <c r="E49" s="89" t="s">
        <v>58</v>
      </c>
      <c r="F49" s="90">
        <f>'прил 6'!G23</f>
        <v>2180736.73</v>
      </c>
      <c r="G49" s="90">
        <f>'прил 6'!H24</f>
        <v>2076655.1</v>
      </c>
      <c r="H49" s="90">
        <v>2080558.65</v>
      </c>
    </row>
    <row r="50" spans="1:8" ht="30">
      <c r="A50" s="41" t="s">
        <v>132</v>
      </c>
      <c r="B50" s="77" t="s">
        <v>166</v>
      </c>
      <c r="C50" s="64" t="s">
        <v>101</v>
      </c>
      <c r="D50" s="112" t="s">
        <v>51</v>
      </c>
      <c r="E50" s="89"/>
      <c r="F50" s="90">
        <f>F51</f>
        <v>375581.76</v>
      </c>
      <c r="G50" s="90">
        <f>G51</f>
        <v>34082</v>
      </c>
      <c r="H50" s="90">
        <f>H51</f>
        <v>11000</v>
      </c>
    </row>
    <row r="51" spans="1:9" ht="25.5">
      <c r="A51" s="41" t="s">
        <v>93</v>
      </c>
      <c r="B51" s="44" t="s">
        <v>52</v>
      </c>
      <c r="C51" s="64" t="s">
        <v>101</v>
      </c>
      <c r="D51" s="112" t="s">
        <v>53</v>
      </c>
      <c r="E51" s="89"/>
      <c r="F51" s="90">
        <f aca="true" t="shared" si="4" ref="F51:H52">F52</f>
        <v>375581.76</v>
      </c>
      <c r="G51" s="90">
        <f t="shared" si="4"/>
        <v>34082</v>
      </c>
      <c r="H51" s="90">
        <f t="shared" si="4"/>
        <v>11000</v>
      </c>
      <c r="I51" s="100"/>
    </row>
    <row r="52" spans="1:8" ht="15">
      <c r="A52" s="41" t="s">
        <v>94</v>
      </c>
      <c r="B52" s="129" t="s">
        <v>46</v>
      </c>
      <c r="C52" s="64" t="s">
        <v>101</v>
      </c>
      <c r="D52" s="112" t="s">
        <v>53</v>
      </c>
      <c r="E52" s="89" t="s">
        <v>72</v>
      </c>
      <c r="F52" s="90">
        <f>F53</f>
        <v>375581.76</v>
      </c>
      <c r="G52" s="90">
        <f t="shared" si="4"/>
        <v>34082</v>
      </c>
      <c r="H52" s="90">
        <f t="shared" si="4"/>
        <v>11000</v>
      </c>
    </row>
    <row r="53" spans="1:8" ht="45">
      <c r="A53" s="41" t="s">
        <v>133</v>
      </c>
      <c r="B53" s="76" t="s">
        <v>39</v>
      </c>
      <c r="C53" s="64" t="s">
        <v>101</v>
      </c>
      <c r="D53" s="112" t="s">
        <v>53</v>
      </c>
      <c r="E53" s="89" t="s">
        <v>58</v>
      </c>
      <c r="F53" s="90">
        <f>'прил 6'!G28</f>
        <v>375581.76</v>
      </c>
      <c r="G53" s="90">
        <f>'прил 6'!H28</f>
        <v>34082</v>
      </c>
      <c r="H53" s="90">
        <f>'прил 6'!I28</f>
        <v>11000</v>
      </c>
    </row>
    <row r="54" spans="1:8" ht="15">
      <c r="A54" s="41" t="s">
        <v>134</v>
      </c>
      <c r="B54" s="44" t="s">
        <v>7</v>
      </c>
      <c r="C54" s="64" t="s">
        <v>101</v>
      </c>
      <c r="D54" s="112" t="s">
        <v>8</v>
      </c>
      <c r="E54" s="89"/>
      <c r="F54" s="90">
        <f aca="true" t="shared" si="5" ref="F54:H56">F55</f>
        <v>37894</v>
      </c>
      <c r="G54" s="90">
        <f t="shared" si="5"/>
        <v>37894</v>
      </c>
      <c r="H54" s="90">
        <f t="shared" si="5"/>
        <v>37894</v>
      </c>
    </row>
    <row r="55" spans="1:8" ht="15">
      <c r="A55" s="41" t="s">
        <v>135</v>
      </c>
      <c r="B55" s="44" t="s">
        <v>17</v>
      </c>
      <c r="C55" s="64" t="s">
        <v>101</v>
      </c>
      <c r="D55" s="112" t="s">
        <v>16</v>
      </c>
      <c r="E55" s="89"/>
      <c r="F55" s="90">
        <f t="shared" si="5"/>
        <v>37894</v>
      </c>
      <c r="G55" s="90">
        <f t="shared" si="5"/>
        <v>37894</v>
      </c>
      <c r="H55" s="90">
        <f t="shared" si="5"/>
        <v>37894</v>
      </c>
    </row>
    <row r="56" spans="1:8" ht="15">
      <c r="A56" s="41" t="s">
        <v>95</v>
      </c>
      <c r="B56" s="129" t="s">
        <v>46</v>
      </c>
      <c r="C56" s="64" t="s">
        <v>101</v>
      </c>
      <c r="D56" s="112" t="s">
        <v>16</v>
      </c>
      <c r="E56" s="89" t="s">
        <v>72</v>
      </c>
      <c r="F56" s="90">
        <f t="shared" si="5"/>
        <v>37894</v>
      </c>
      <c r="G56" s="90">
        <f t="shared" si="5"/>
        <v>37894</v>
      </c>
      <c r="H56" s="90">
        <f t="shared" si="5"/>
        <v>37894</v>
      </c>
    </row>
    <row r="57" spans="1:8" ht="15">
      <c r="A57" s="41" t="s">
        <v>136</v>
      </c>
      <c r="B57" s="77" t="s">
        <v>17</v>
      </c>
      <c r="C57" s="64" t="s">
        <v>101</v>
      </c>
      <c r="D57" s="112" t="s">
        <v>16</v>
      </c>
      <c r="E57" s="89" t="s">
        <v>79</v>
      </c>
      <c r="F57" s="90">
        <f>'прил 6'!G33</f>
        <v>37894</v>
      </c>
      <c r="G57" s="90">
        <f>'прил 6'!H33</f>
        <v>37894</v>
      </c>
      <c r="H57" s="90">
        <f>'прил 6'!I33</f>
        <v>37894</v>
      </c>
    </row>
    <row r="58" spans="1:8" ht="15">
      <c r="A58" s="41" t="s">
        <v>137</v>
      </c>
      <c r="B58" s="77" t="s">
        <v>83</v>
      </c>
      <c r="C58" s="64" t="s">
        <v>102</v>
      </c>
      <c r="D58" s="112"/>
      <c r="E58" s="89"/>
      <c r="F58" s="90">
        <f>F59</f>
        <v>1000</v>
      </c>
      <c r="G58" s="90">
        <f aca="true" t="shared" si="6" ref="G58:H61">G59</f>
        <v>0</v>
      </c>
      <c r="H58" s="90">
        <f t="shared" si="6"/>
        <v>0</v>
      </c>
    </row>
    <row r="59" spans="1:8" ht="15">
      <c r="A59" s="41" t="s">
        <v>138</v>
      </c>
      <c r="B59" s="79" t="s">
        <v>54</v>
      </c>
      <c r="C59" s="64" t="s">
        <v>102</v>
      </c>
      <c r="D59" s="112" t="s">
        <v>55</v>
      </c>
      <c r="E59" s="89"/>
      <c r="F59" s="90">
        <f>F60</f>
        <v>1000</v>
      </c>
      <c r="G59" s="90">
        <f t="shared" si="6"/>
        <v>0</v>
      </c>
      <c r="H59" s="90">
        <f t="shared" si="6"/>
        <v>0</v>
      </c>
    </row>
    <row r="60" spans="1:8" ht="15">
      <c r="A60" s="41" t="s">
        <v>139</v>
      </c>
      <c r="B60" s="80" t="s">
        <v>164</v>
      </c>
      <c r="C60" s="64" t="s">
        <v>102</v>
      </c>
      <c r="D60" s="112" t="s">
        <v>15</v>
      </c>
      <c r="E60" s="89"/>
      <c r="F60" s="90">
        <f>F61</f>
        <v>1000</v>
      </c>
      <c r="G60" s="90">
        <f t="shared" si="6"/>
        <v>0</v>
      </c>
      <c r="H60" s="90">
        <f t="shared" si="6"/>
        <v>0</v>
      </c>
    </row>
    <row r="61" spans="1:8" ht="15">
      <c r="A61" s="41" t="s">
        <v>140</v>
      </c>
      <c r="B61" s="129" t="s">
        <v>46</v>
      </c>
      <c r="C61" s="64" t="s">
        <v>102</v>
      </c>
      <c r="D61" s="112" t="s">
        <v>15</v>
      </c>
      <c r="E61" s="89" t="s">
        <v>72</v>
      </c>
      <c r="F61" s="90">
        <f>F62</f>
        <v>1000</v>
      </c>
      <c r="G61" s="90">
        <f t="shared" si="6"/>
        <v>0</v>
      </c>
      <c r="H61" s="90">
        <f t="shared" si="6"/>
        <v>0</v>
      </c>
    </row>
    <row r="62" spans="1:8" ht="15">
      <c r="A62" s="41" t="s">
        <v>141</v>
      </c>
      <c r="B62" s="92" t="s">
        <v>85</v>
      </c>
      <c r="C62" s="64" t="s">
        <v>102</v>
      </c>
      <c r="D62" s="112" t="s">
        <v>15</v>
      </c>
      <c r="E62" s="89" t="s">
        <v>26</v>
      </c>
      <c r="F62" s="90">
        <f>'прил 6'!G37</f>
        <v>1000</v>
      </c>
      <c r="G62" s="90">
        <f>'прил 6'!H37</f>
        <v>0</v>
      </c>
      <c r="H62" s="90">
        <f>'прил 6'!I37</f>
        <v>0</v>
      </c>
    </row>
    <row r="63" spans="1:8" ht="30">
      <c r="A63" s="41" t="s">
        <v>142</v>
      </c>
      <c r="B63" s="77" t="s">
        <v>156</v>
      </c>
      <c r="C63" s="64" t="s">
        <v>157</v>
      </c>
      <c r="D63" s="112"/>
      <c r="E63" s="89"/>
      <c r="F63" s="90">
        <f>F64+F68</f>
        <v>77122</v>
      </c>
      <c r="G63" s="90">
        <f>G64+G68</f>
        <v>77594</v>
      </c>
      <c r="H63" s="90">
        <f>H64+H68</f>
        <v>79736</v>
      </c>
    </row>
    <row r="64" spans="1:8" ht="60">
      <c r="A64" s="41" t="s">
        <v>143</v>
      </c>
      <c r="B64" s="77" t="s">
        <v>47</v>
      </c>
      <c r="C64" s="64" t="s">
        <v>157</v>
      </c>
      <c r="D64" s="112" t="s">
        <v>48</v>
      </c>
      <c r="E64" s="93"/>
      <c r="F64" s="90">
        <f>F65</f>
        <v>60150</v>
      </c>
      <c r="G64" s="90">
        <f aca="true" t="shared" si="7" ref="G64:H66">G65</f>
        <v>60150</v>
      </c>
      <c r="H64" s="90">
        <f t="shared" si="7"/>
        <v>60150</v>
      </c>
    </row>
    <row r="65" spans="1:8" ht="30">
      <c r="A65" s="41" t="s">
        <v>144</v>
      </c>
      <c r="B65" s="77" t="s">
        <v>49</v>
      </c>
      <c r="C65" s="64" t="s">
        <v>157</v>
      </c>
      <c r="D65" s="112" t="s">
        <v>50</v>
      </c>
      <c r="E65" s="93"/>
      <c r="F65" s="90">
        <f>F66</f>
        <v>60150</v>
      </c>
      <c r="G65" s="90">
        <f t="shared" si="7"/>
        <v>60150</v>
      </c>
      <c r="H65" s="90">
        <f t="shared" si="7"/>
        <v>60150</v>
      </c>
    </row>
    <row r="66" spans="1:8" ht="15">
      <c r="A66" s="41" t="s">
        <v>145</v>
      </c>
      <c r="B66" s="67" t="s">
        <v>173</v>
      </c>
      <c r="C66" s="64" t="s">
        <v>157</v>
      </c>
      <c r="D66" s="112">
        <v>120</v>
      </c>
      <c r="E66" s="89" t="s">
        <v>31</v>
      </c>
      <c r="F66" s="90">
        <f>F67</f>
        <v>60150</v>
      </c>
      <c r="G66" s="90">
        <f t="shared" si="7"/>
        <v>60150</v>
      </c>
      <c r="H66" s="90">
        <f t="shared" si="7"/>
        <v>60150</v>
      </c>
    </row>
    <row r="67" spans="1:8" ht="15">
      <c r="A67" s="41" t="s">
        <v>146</v>
      </c>
      <c r="B67" s="77" t="s">
        <v>9</v>
      </c>
      <c r="C67" s="64" t="s">
        <v>157</v>
      </c>
      <c r="D67" s="112">
        <v>120</v>
      </c>
      <c r="E67" s="89" t="s">
        <v>32</v>
      </c>
      <c r="F67" s="90">
        <f>'прил 6'!G53</f>
        <v>60150</v>
      </c>
      <c r="G67" s="90">
        <f>'прил 6'!H53</f>
        <v>60150</v>
      </c>
      <c r="H67" s="90">
        <f>'прил 6'!I53</f>
        <v>60150</v>
      </c>
    </row>
    <row r="68" spans="1:8" ht="30">
      <c r="A68" s="41" t="s">
        <v>147</v>
      </c>
      <c r="B68" s="128" t="s">
        <v>166</v>
      </c>
      <c r="C68" s="64" t="s">
        <v>157</v>
      </c>
      <c r="D68" s="112">
        <v>200</v>
      </c>
      <c r="E68" s="89"/>
      <c r="F68" s="90">
        <f aca="true" t="shared" si="8" ref="F68:H70">F69</f>
        <v>16972</v>
      </c>
      <c r="G68" s="90">
        <f t="shared" si="8"/>
        <v>17444</v>
      </c>
      <c r="H68" s="90">
        <f t="shared" si="8"/>
        <v>19586</v>
      </c>
    </row>
    <row r="69" spans="1:8" ht="30">
      <c r="A69" s="41" t="s">
        <v>148</v>
      </c>
      <c r="B69" s="128" t="s">
        <v>52</v>
      </c>
      <c r="C69" s="64" t="s">
        <v>157</v>
      </c>
      <c r="D69" s="112">
        <v>240</v>
      </c>
      <c r="E69" s="89"/>
      <c r="F69" s="90">
        <f t="shared" si="8"/>
        <v>16972</v>
      </c>
      <c r="G69" s="90">
        <f t="shared" si="8"/>
        <v>17444</v>
      </c>
      <c r="H69" s="90">
        <f t="shared" si="8"/>
        <v>19586</v>
      </c>
    </row>
    <row r="70" spans="1:8" ht="15">
      <c r="A70" s="41" t="s">
        <v>149</v>
      </c>
      <c r="B70" s="128" t="s">
        <v>173</v>
      </c>
      <c r="C70" s="64" t="s">
        <v>157</v>
      </c>
      <c r="D70" s="112">
        <v>240</v>
      </c>
      <c r="E70" s="89"/>
      <c r="F70" s="90">
        <f t="shared" si="8"/>
        <v>16972</v>
      </c>
      <c r="G70" s="90">
        <f t="shared" si="8"/>
        <v>17444</v>
      </c>
      <c r="H70" s="90">
        <f t="shared" si="8"/>
        <v>19586</v>
      </c>
    </row>
    <row r="71" spans="1:8" ht="15">
      <c r="A71" s="41" t="s">
        <v>150</v>
      </c>
      <c r="B71" s="128" t="s">
        <v>9</v>
      </c>
      <c r="C71" s="64" t="s">
        <v>157</v>
      </c>
      <c r="D71" s="112">
        <v>240</v>
      </c>
      <c r="E71" s="89"/>
      <c r="F71" s="90">
        <f>'прил 6'!G55</f>
        <v>16972</v>
      </c>
      <c r="G71" s="90">
        <f>'прил 6'!H55</f>
        <v>17444</v>
      </c>
      <c r="H71" s="90">
        <f>'прил 6'!I55</f>
        <v>19586</v>
      </c>
    </row>
    <row r="72" spans="1:8" ht="45">
      <c r="A72" s="41" t="s">
        <v>147</v>
      </c>
      <c r="B72" s="94" t="s">
        <v>159</v>
      </c>
      <c r="C72" s="64" t="s">
        <v>158</v>
      </c>
      <c r="D72" s="112"/>
      <c r="E72" s="89"/>
      <c r="F72" s="90">
        <f>F73</f>
        <v>2850</v>
      </c>
      <c r="G72" s="90">
        <f aca="true" t="shared" si="9" ref="G72:H75">G73</f>
        <v>3026</v>
      </c>
      <c r="H72" s="90">
        <f t="shared" si="9"/>
        <v>3026</v>
      </c>
    </row>
    <row r="73" spans="1:8" ht="30">
      <c r="A73" s="41" t="s">
        <v>148</v>
      </c>
      <c r="B73" s="77" t="s">
        <v>166</v>
      </c>
      <c r="C73" s="64" t="s">
        <v>158</v>
      </c>
      <c r="D73" s="112" t="s">
        <v>51</v>
      </c>
      <c r="E73" s="89"/>
      <c r="F73" s="90">
        <f>F74</f>
        <v>2850</v>
      </c>
      <c r="G73" s="90">
        <f t="shared" si="9"/>
        <v>3026</v>
      </c>
      <c r="H73" s="90">
        <f t="shared" si="9"/>
        <v>3026</v>
      </c>
    </row>
    <row r="74" spans="1:8" ht="25.5">
      <c r="A74" s="41" t="s">
        <v>149</v>
      </c>
      <c r="B74" s="44" t="s">
        <v>52</v>
      </c>
      <c r="C74" s="64" t="s">
        <v>158</v>
      </c>
      <c r="D74" s="112" t="s">
        <v>53</v>
      </c>
      <c r="E74" s="89"/>
      <c r="F74" s="90">
        <f>F75</f>
        <v>2850</v>
      </c>
      <c r="G74" s="90">
        <f t="shared" si="9"/>
        <v>3026</v>
      </c>
      <c r="H74" s="90">
        <f t="shared" si="9"/>
        <v>3026</v>
      </c>
    </row>
    <row r="75" spans="1:8" ht="15">
      <c r="A75" s="41" t="s">
        <v>150</v>
      </c>
      <c r="B75" s="98" t="s">
        <v>46</v>
      </c>
      <c r="C75" s="64" t="s">
        <v>158</v>
      </c>
      <c r="D75" s="112" t="s">
        <v>53</v>
      </c>
      <c r="E75" s="89" t="s">
        <v>72</v>
      </c>
      <c r="F75" s="90">
        <f>F76</f>
        <v>2850</v>
      </c>
      <c r="G75" s="90">
        <f t="shared" si="9"/>
        <v>3026</v>
      </c>
      <c r="H75" s="90">
        <f t="shared" si="9"/>
        <v>3026</v>
      </c>
    </row>
    <row r="76" spans="1:8" ht="15">
      <c r="A76" s="41" t="s">
        <v>151</v>
      </c>
      <c r="B76" s="92" t="s">
        <v>23</v>
      </c>
      <c r="C76" s="64" t="s">
        <v>158</v>
      </c>
      <c r="D76" s="112" t="s">
        <v>53</v>
      </c>
      <c r="E76" s="89" t="s">
        <v>27</v>
      </c>
      <c r="F76" s="90">
        <v>2850</v>
      </c>
      <c r="G76" s="90">
        <f>'прил 6'!H47</f>
        <v>3026</v>
      </c>
      <c r="H76" s="90">
        <f>'прил 6'!I47</f>
        <v>3026</v>
      </c>
    </row>
    <row r="77" spans="1:8" ht="23.25" customHeight="1">
      <c r="A77" s="41" t="s">
        <v>152</v>
      </c>
      <c r="B77" s="126" t="s">
        <v>191</v>
      </c>
      <c r="C77" s="131" t="s">
        <v>193</v>
      </c>
      <c r="D77" s="132"/>
      <c r="E77" s="96"/>
      <c r="F77" s="133"/>
      <c r="G77" s="90"/>
      <c r="H77" s="90"/>
    </row>
    <row r="78" spans="1:8" ht="15">
      <c r="A78" s="41" t="s">
        <v>153</v>
      </c>
      <c r="B78" s="44" t="s">
        <v>2</v>
      </c>
      <c r="C78" s="131" t="s">
        <v>228</v>
      </c>
      <c r="D78" s="132">
        <v>870</v>
      </c>
      <c r="E78" s="96" t="s">
        <v>27</v>
      </c>
      <c r="F78" s="133">
        <f>'прил 6'!G41</f>
        <v>41272</v>
      </c>
      <c r="G78" s="90"/>
      <c r="H78" s="90"/>
    </row>
    <row r="79" spans="1:8" ht="25.5">
      <c r="A79" s="41" t="s">
        <v>184</v>
      </c>
      <c r="B79" s="44" t="s">
        <v>52</v>
      </c>
      <c r="C79" s="131" t="s">
        <v>227</v>
      </c>
      <c r="D79" s="132">
        <v>240</v>
      </c>
      <c r="E79" s="96" t="s">
        <v>27</v>
      </c>
      <c r="F79" s="133">
        <f>'прил 6'!G39</f>
        <v>11350</v>
      </c>
      <c r="G79" s="90"/>
      <c r="H79" s="90"/>
    </row>
    <row r="80" spans="1:8" ht="15">
      <c r="A80" s="41" t="s">
        <v>185</v>
      </c>
      <c r="B80" s="98" t="s">
        <v>46</v>
      </c>
      <c r="C80" s="131" t="s">
        <v>193</v>
      </c>
      <c r="D80" s="132">
        <v>240</v>
      </c>
      <c r="E80" s="96" t="s">
        <v>72</v>
      </c>
      <c r="F80" s="133"/>
      <c r="G80" s="90"/>
      <c r="H80" s="90"/>
    </row>
    <row r="81" spans="1:8" ht="15">
      <c r="A81" s="41" t="s">
        <v>186</v>
      </c>
      <c r="B81" s="92" t="s">
        <v>23</v>
      </c>
      <c r="C81" s="131" t="s">
        <v>193</v>
      </c>
      <c r="D81" s="132">
        <v>240</v>
      </c>
      <c r="E81" s="96" t="s">
        <v>27</v>
      </c>
      <c r="F81" s="133">
        <v>0</v>
      </c>
      <c r="G81" s="90"/>
      <c r="H81" s="90"/>
    </row>
    <row r="82" spans="1:8" ht="23.25" customHeight="1">
      <c r="A82" s="41" t="s">
        <v>187</v>
      </c>
      <c r="B82" s="95" t="s">
        <v>181</v>
      </c>
      <c r="C82" s="96"/>
      <c r="D82" s="114"/>
      <c r="E82" s="96"/>
      <c r="F82" s="97">
        <f>'прил 6'!G91</f>
        <v>0</v>
      </c>
      <c r="G82" s="99">
        <v>109000</v>
      </c>
      <c r="H82" s="99">
        <v>216712</v>
      </c>
    </row>
    <row r="83" spans="1:8" s="61" customFormat="1" ht="23.25" customHeight="1">
      <c r="A83" s="41" t="s">
        <v>188</v>
      </c>
      <c r="B83" s="98" t="s">
        <v>18</v>
      </c>
      <c r="C83" s="89"/>
      <c r="D83" s="115"/>
      <c r="E83" s="89"/>
      <c r="F83" s="99">
        <f>F12+F43</f>
        <v>4135742.4899999998</v>
      </c>
      <c r="G83" s="99">
        <f>G12+G43</f>
        <v>4417622</v>
      </c>
      <c r="H83" s="99">
        <f>H12+H43</f>
        <v>4432012</v>
      </c>
    </row>
    <row r="84" spans="1:6" s="61" customFormat="1" ht="12.75">
      <c r="A84" s="58"/>
      <c r="B84" s="62"/>
      <c r="C84" s="59"/>
      <c r="D84" s="116"/>
      <c r="E84" s="59"/>
      <c r="F84" s="60"/>
    </row>
    <row r="85" spans="1:6" s="61" customFormat="1" ht="12.75">
      <c r="A85" s="58"/>
      <c r="B85" s="62"/>
      <c r="C85" s="59"/>
      <c r="D85" s="116"/>
      <c r="E85" s="59"/>
      <c r="F85" s="60"/>
    </row>
    <row r="86" spans="1:6" s="61" customFormat="1" ht="12.75">
      <c r="A86" s="58"/>
      <c r="B86" s="62"/>
      <c r="C86" s="59"/>
      <c r="D86" s="116"/>
      <c r="E86" s="59"/>
      <c r="F86" s="60"/>
    </row>
    <row r="87" spans="1:6" s="61" customFormat="1" ht="12.75">
      <c r="A87" s="58"/>
      <c r="B87" s="62"/>
      <c r="C87" s="59"/>
      <c r="D87" s="116"/>
      <c r="E87" s="59"/>
      <c r="F87" s="60"/>
    </row>
    <row r="88" spans="1:6" s="61" customFormat="1" ht="12.75">
      <c r="A88" s="58"/>
      <c r="B88" s="62"/>
      <c r="C88" s="59"/>
      <c r="D88" s="116"/>
      <c r="E88" s="59"/>
      <c r="F88" s="60"/>
    </row>
    <row r="89" spans="1:6" s="61" customFormat="1" ht="12.75">
      <c r="A89" s="58"/>
      <c r="B89" s="62"/>
      <c r="C89" s="59"/>
      <c r="D89" s="116"/>
      <c r="E89" s="59"/>
      <c r="F89" s="60"/>
    </row>
    <row r="90" spans="1:6" s="61" customFormat="1" ht="12.75">
      <c r="A90" s="58"/>
      <c r="B90" s="62"/>
      <c r="C90" s="59"/>
      <c r="D90" s="116"/>
      <c r="E90" s="59"/>
      <c r="F90" s="60"/>
    </row>
    <row r="91" spans="1:6" s="61" customFormat="1" ht="12.75">
      <c r="A91" s="58"/>
      <c r="B91" s="62"/>
      <c r="C91" s="59"/>
      <c r="D91" s="116"/>
      <c r="E91" s="59"/>
      <c r="F91" s="60"/>
    </row>
    <row r="92" spans="1:6" s="61" customFormat="1" ht="12.75">
      <c r="A92" s="58"/>
      <c r="B92" s="62"/>
      <c r="C92" s="59"/>
      <c r="D92" s="116"/>
      <c r="E92" s="59"/>
      <c r="F92" s="60"/>
    </row>
    <row r="93" spans="1:6" s="61" customFormat="1" ht="12.75">
      <c r="A93" s="58"/>
      <c r="B93" s="62"/>
      <c r="C93" s="59"/>
      <c r="D93" s="116"/>
      <c r="E93" s="59"/>
      <c r="F93" s="60"/>
    </row>
    <row r="94" spans="1:6" s="61" customFormat="1" ht="12.75">
      <c r="A94" s="58"/>
      <c r="B94" s="62"/>
      <c r="C94" s="59"/>
      <c r="D94" s="116"/>
      <c r="E94" s="59"/>
      <c r="F94" s="60"/>
    </row>
    <row r="95" spans="1:6" s="61" customFormat="1" ht="12.75">
      <c r="A95" s="58"/>
      <c r="B95" s="62"/>
      <c r="C95" s="59"/>
      <c r="D95" s="116"/>
      <c r="E95" s="59"/>
      <c r="F95" s="60"/>
    </row>
    <row r="96" spans="1:6" s="61" customFormat="1" ht="12.75">
      <c r="A96" s="58"/>
      <c r="B96" s="62"/>
      <c r="C96" s="59"/>
      <c r="D96" s="116"/>
      <c r="E96" s="59"/>
      <c r="F96" s="60"/>
    </row>
    <row r="97" spans="1:6" s="61" customFormat="1" ht="12.75">
      <c r="A97" s="58"/>
      <c r="B97" s="62"/>
      <c r="C97" s="59"/>
      <c r="D97" s="116"/>
      <c r="E97" s="59"/>
      <c r="F97" s="60"/>
    </row>
    <row r="98" spans="1:6" s="61" customFormat="1" ht="12.75">
      <c r="A98" s="58"/>
      <c r="B98" s="62"/>
      <c r="C98" s="59"/>
      <c r="D98" s="116"/>
      <c r="E98" s="59"/>
      <c r="F98" s="60"/>
    </row>
    <row r="99" spans="1:6" s="61" customFormat="1" ht="12.75">
      <c r="A99" s="58"/>
      <c r="B99" s="62"/>
      <c r="C99" s="59"/>
      <c r="D99" s="116"/>
      <c r="E99" s="59"/>
      <c r="F99" s="60"/>
    </row>
    <row r="100" spans="1:6" s="61" customFormat="1" ht="12.75">
      <c r="A100" s="58"/>
      <c r="B100" s="62"/>
      <c r="C100" s="59"/>
      <c r="D100" s="116"/>
      <c r="E100" s="59"/>
      <c r="F100" s="60"/>
    </row>
    <row r="101" spans="1:6" s="61" customFormat="1" ht="12.75">
      <c r="A101" s="58"/>
      <c r="B101" s="62"/>
      <c r="C101" s="59"/>
      <c r="D101" s="116"/>
      <c r="E101" s="59"/>
      <c r="F101" s="60"/>
    </row>
  </sheetData>
  <sheetProtection/>
  <autoFilter ref="A10:H83"/>
  <mergeCells count="5">
    <mergeCell ref="A6:H6"/>
    <mergeCell ref="A7:H7"/>
    <mergeCell ref="G1:H1"/>
    <mergeCell ref="F3:H3"/>
    <mergeCell ref="F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2020-07-02T05:06:56Z</cp:lastPrinted>
  <dcterms:created xsi:type="dcterms:W3CDTF">2007-10-12T08:23:45Z</dcterms:created>
  <dcterms:modified xsi:type="dcterms:W3CDTF">2020-07-02T05:07:04Z</dcterms:modified>
  <cp:category/>
  <cp:version/>
  <cp:contentType/>
  <cp:contentStatus/>
</cp:coreProperties>
</file>